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281" windowWidth="10425" windowHeight="11130" activeTab="0"/>
  </bookViews>
  <sheets>
    <sheet name="3" sheetId="1" r:id="rId1"/>
    <sheet name="4" sheetId="2" r:id="rId2"/>
    <sheet name="5" sheetId="3" r:id="rId3"/>
    <sheet name="6" sheetId="4" r:id="rId4"/>
    <sheet name="7" sheetId="5" r:id="rId5"/>
    <sheet name="8" sheetId="6" r:id="rId6"/>
    <sheet name="9" sheetId="7" r:id="rId7"/>
    <sheet name="10" sheetId="8" r:id="rId8"/>
    <sheet name="11" sheetId="9" r:id="rId9"/>
    <sheet name="12" sheetId="10" r:id="rId10"/>
    <sheet name="13" sheetId="11" r:id="rId11"/>
    <sheet name="14" sheetId="12" r:id="rId12"/>
    <sheet name="15" sheetId="13" r:id="rId13"/>
    <sheet name="16" sheetId="14" r:id="rId14"/>
    <sheet name="17" sheetId="15" r:id="rId15"/>
    <sheet name="18" sheetId="16" r:id="rId16"/>
    <sheet name="19" sheetId="17" r:id="rId17"/>
    <sheet name="20" sheetId="18" r:id="rId18"/>
    <sheet name="21" sheetId="19" r:id="rId19"/>
    <sheet name="22" sheetId="20" r:id="rId20"/>
    <sheet name="23" sheetId="21" r:id="rId21"/>
    <sheet name="24" sheetId="22" r:id="rId22"/>
    <sheet name="25" sheetId="23" r:id="rId23"/>
    <sheet name="26" sheetId="24" r:id="rId24"/>
    <sheet name="27" sheetId="25" r:id="rId25"/>
    <sheet name="28" sheetId="26" r:id="rId26"/>
    <sheet name="29" sheetId="27" r:id="rId27"/>
    <sheet name="30" sheetId="28" r:id="rId28"/>
    <sheet name="31" sheetId="29" r:id="rId29"/>
    <sheet name="32" sheetId="30" r:id="rId30"/>
    <sheet name="33" sheetId="31" r:id="rId31"/>
    <sheet name="34" sheetId="32" r:id="rId32"/>
    <sheet name="35" sheetId="33" r:id="rId33"/>
    <sheet name="36" sheetId="34" r:id="rId34"/>
    <sheet name="37" sheetId="35" r:id="rId35"/>
    <sheet name="38" sheetId="36" r:id="rId36"/>
    <sheet name="39" sheetId="37" r:id="rId37"/>
    <sheet name="40" sheetId="38" r:id="rId38"/>
    <sheet name="41" sheetId="39" r:id="rId39"/>
    <sheet name="42" sheetId="40" r:id="rId40"/>
    <sheet name="43" sheetId="41" r:id="rId41"/>
    <sheet name="44" sheetId="42" r:id="rId42"/>
    <sheet name="45" sheetId="43" r:id="rId43"/>
    <sheet name="46" sheetId="44" r:id="rId44"/>
    <sheet name="47" sheetId="45" r:id="rId45"/>
    <sheet name="48" sheetId="46" r:id="rId46"/>
    <sheet name="49" sheetId="47" r:id="rId47"/>
    <sheet name="50" sheetId="48" r:id="rId48"/>
    <sheet name="51" sheetId="49" r:id="rId49"/>
    <sheet name="52" sheetId="50" r:id="rId50"/>
    <sheet name="53" sheetId="51" r:id="rId51"/>
    <sheet name="54" sheetId="52" r:id="rId52"/>
    <sheet name="55" sheetId="53" r:id="rId53"/>
    <sheet name="56" sheetId="54" r:id="rId54"/>
    <sheet name="57" sheetId="55" r:id="rId55"/>
    <sheet name="58" sheetId="56" r:id="rId56"/>
    <sheet name="59" sheetId="57" r:id="rId57"/>
    <sheet name="60" sheetId="58" r:id="rId58"/>
    <sheet name="61" sheetId="59" r:id="rId59"/>
    <sheet name="62" sheetId="60" r:id="rId60"/>
  </sheets>
  <definedNames>
    <definedName name="IDX" localSheetId="0">'3'!$A$5</definedName>
    <definedName name="IDX" localSheetId="41">'44'!#REF!</definedName>
    <definedName name="IDX" localSheetId="53">'56'!#REF!</definedName>
    <definedName name="IDX" localSheetId="3">'6'!#REF!</definedName>
    <definedName name="IDX1" localSheetId="8">'11'!#REF!</definedName>
    <definedName name="IDX1" localSheetId="9">'12'!#REF!</definedName>
    <definedName name="IDX1" localSheetId="10">'13'!#REF!</definedName>
    <definedName name="IDX1" localSheetId="11">'14'!#REF!</definedName>
    <definedName name="IDX1" localSheetId="12">'15'!#REF!</definedName>
    <definedName name="IDX1" localSheetId="13">'16'!#REF!</definedName>
    <definedName name="IDX1" localSheetId="17">'20'!#REF!</definedName>
    <definedName name="IDX1" localSheetId="18">'21'!#REF!</definedName>
    <definedName name="IDX1" localSheetId="19">'22'!#REF!</definedName>
    <definedName name="IDX1" localSheetId="42">'45'!#REF!</definedName>
    <definedName name="IDX1" localSheetId="43">'46'!#REF!</definedName>
    <definedName name="IDX1" localSheetId="55">'58'!#REF!</definedName>
    <definedName name="IDX1" localSheetId="4">#REF!</definedName>
    <definedName name="_xlnm.Print_Area" localSheetId="7">'10'!$A$1:$K$20</definedName>
    <definedName name="_xlnm.Print_Area" localSheetId="8">'11'!$A$1:$J$29</definedName>
    <definedName name="_xlnm.Print_Area" localSheetId="9">'12'!$A$1:$J$34</definedName>
    <definedName name="_xlnm.Print_Area" localSheetId="10">'13'!$A$1:$J$28</definedName>
    <definedName name="_xlnm.Print_Area" localSheetId="11">'14'!$A$1:$J$30</definedName>
    <definedName name="_xlnm.Print_Area" localSheetId="12">'15'!$A$1:$J$37</definedName>
    <definedName name="_xlnm.Print_Area" localSheetId="13">'16'!$A$1:$J$31</definedName>
    <definedName name="_xlnm.Print_Area" localSheetId="14">'17'!$A$1:$D$23</definedName>
    <definedName name="_xlnm.Print_Area" localSheetId="15">'18'!$A$1:$J$29</definedName>
    <definedName name="_xlnm.Print_Area" localSheetId="16">'19'!$A$1:$J$30</definedName>
    <definedName name="_xlnm.Print_Area" localSheetId="17">'20'!$A$1:$J$29</definedName>
    <definedName name="_xlnm.Print_Area" localSheetId="18">'21'!$A$1:$J$33</definedName>
    <definedName name="_xlnm.Print_Area" localSheetId="19">'22'!$A$1:$J$28</definedName>
    <definedName name="_xlnm.Print_Area" localSheetId="20">'23'!$A$1:$G$24</definedName>
    <definedName name="_xlnm.Print_Area" localSheetId="21">'24'!$A$1:$G$27</definedName>
    <definedName name="_xlnm.Print_Area" localSheetId="22">'25'!$A$1:$G$24</definedName>
    <definedName name="_xlnm.Print_Area" localSheetId="23">'26'!$A$1:$G$27</definedName>
    <definedName name="_xlnm.Print_Area" localSheetId="24">'27'!$A$1:$G$25</definedName>
    <definedName name="_xlnm.Print_Area" localSheetId="25">'28'!$A$1:$G$27</definedName>
    <definedName name="_xlnm.Print_Area" localSheetId="26">'29'!$A$1:$M$32</definedName>
    <definedName name="_xlnm.Print_Area" localSheetId="0">'3'!$A$1:$G$28</definedName>
    <definedName name="_xlnm.Print_Area" localSheetId="27">'30'!$A$1:$M$31</definedName>
    <definedName name="_xlnm.Print_Area" localSheetId="28">'31'!$A$1:$G$39</definedName>
    <definedName name="_xlnm.Print_Area" localSheetId="29">'32'!$A$1:$G$31</definedName>
    <definedName name="_xlnm.Print_Area" localSheetId="30">'33'!$A$1:$G$40</definedName>
    <definedName name="_xlnm.Print_Area" localSheetId="31">'34'!$A$1:$G$32</definedName>
    <definedName name="_xlnm.Print_Area" localSheetId="32">'35'!$A$1:$G$40</definedName>
    <definedName name="_xlnm.Print_Area" localSheetId="33">'36'!$A$1:$G$32</definedName>
    <definedName name="_xlnm.Print_Area" localSheetId="34">'37'!$A$1:$M$34</definedName>
    <definedName name="_xlnm.Print_Area" localSheetId="35">'38'!$A$1:$M$34</definedName>
    <definedName name="_xlnm.Print_Area" localSheetId="36">'39'!$A$1:$G$26</definedName>
    <definedName name="_xlnm.Print_Area" localSheetId="1">'4'!$A$1:$G$28</definedName>
    <definedName name="_xlnm.Print_Area" localSheetId="37">'40'!$A$1:$G$25</definedName>
    <definedName name="_xlnm.Print_Area" localSheetId="38">'41'!$A$1:$M$46</definedName>
    <definedName name="_xlnm.Print_Area" localSheetId="39">'42'!$A$1:$M$41</definedName>
    <definedName name="_xlnm.Print_Area" localSheetId="40">'43'!$A$1:$M$32</definedName>
    <definedName name="_xlnm.Print_Area" localSheetId="41">'44'!$A$1:$G$25</definedName>
    <definedName name="_xlnm.Print_Area" localSheetId="42">'45'!$A$1:$D$23</definedName>
    <definedName name="_xlnm.Print_Area" localSheetId="43">'46'!$A$1:$D$24</definedName>
    <definedName name="_xlnm.Print_Area" localSheetId="44">'47'!$A$1:$I$30</definedName>
    <definedName name="_xlnm.Print_Area" localSheetId="45">'48'!$A$1:$I$30</definedName>
    <definedName name="_xlnm.Print_Area" localSheetId="46">'49'!$A$1:$I$30</definedName>
    <definedName name="_xlnm.Print_Area" localSheetId="2">'5'!$A$1:$G$28</definedName>
    <definedName name="_xlnm.Print_Area" localSheetId="47">'50'!$A$1:$I$25</definedName>
    <definedName name="_xlnm.Print_Area" localSheetId="48">'51'!$A$1:$I$29</definedName>
    <definedName name="_xlnm.Print_Area" localSheetId="49">'52'!$A$1:$I$26</definedName>
    <definedName name="_xlnm.Print_Area" localSheetId="50">'53'!$A$1:$I$31</definedName>
    <definedName name="_xlnm.Print_Area" localSheetId="51">'54'!$A$1:$I$41</definedName>
    <definedName name="_xlnm.Print_Area" localSheetId="52">'55'!$A$1:$I$33</definedName>
    <definedName name="_xlnm.Print_Area" localSheetId="53">'56'!$A$1:$G$21</definedName>
    <definedName name="_xlnm.Print_Area" localSheetId="54">'57'!$A$1:$G$17</definedName>
    <definedName name="_xlnm.Print_Area" localSheetId="55">'58'!$A$1:$D$24</definedName>
    <definedName name="_xlnm.Print_Area" localSheetId="56">'59'!$A$1:$G$45</definedName>
    <definedName name="_xlnm.Print_Area" localSheetId="3">'6'!$A$1:$J$22</definedName>
    <definedName name="_xlnm.Print_Area" localSheetId="57">'60'!$A$1:$G$33</definedName>
    <definedName name="_xlnm.Print_Area" localSheetId="58">'61'!$A$1:$G$38</definedName>
    <definedName name="_xlnm.Print_Area" localSheetId="59">'62'!$A$1:$G$19</definedName>
    <definedName name="_xlnm.Print_Area" localSheetId="4">'7'!$A$1:$G$23</definedName>
    <definedName name="_xlnm.Print_Area" localSheetId="5">'8'!$A$1:$G$27</definedName>
    <definedName name="_xlnm.Print_Area" localSheetId="6">'9'!$A$1:$J$32</definedName>
  </definedNames>
  <calcPr fullCalcOnLoad="1"/>
</workbook>
</file>

<file path=xl/sharedStrings.xml><?xml version="1.0" encoding="utf-8"?>
<sst xmlns="http://schemas.openxmlformats.org/spreadsheetml/2006/main" count="2211" uniqueCount="460">
  <si>
    <t>Total</t>
  </si>
  <si>
    <t>Profit sharing and thrift-savings plans</t>
  </si>
  <si>
    <t>Stock bonus plans</t>
  </si>
  <si>
    <t>Target benefit plans</t>
  </si>
  <si>
    <t>Money purchase plans</t>
  </si>
  <si>
    <t>Annuity-403(b)(1)</t>
  </si>
  <si>
    <t>Other defined contribution plans</t>
  </si>
  <si>
    <t>Defined Benefit</t>
  </si>
  <si>
    <t>Defined Contribution</t>
  </si>
  <si>
    <t>Table A1.  Number of Pension Plans, Total Participants, Active Participants,</t>
  </si>
  <si>
    <t>Assets, Contributions, and Benefits</t>
  </si>
  <si>
    <t>Type of Participant</t>
  </si>
  <si>
    <t>Single Employer Plans 1/</t>
  </si>
  <si>
    <t>Total Plans</t>
  </si>
  <si>
    <t>Table A2.  Number of Participants in Pension Plans</t>
  </si>
  <si>
    <t>(numbers in thousands)</t>
  </si>
  <si>
    <t>NOTE:  Excludes plans covering only one participant.</t>
  </si>
  <si>
    <t>Method of Funding</t>
  </si>
  <si>
    <t>Insurance</t>
  </si>
  <si>
    <t>Section 412(i) ins.</t>
  </si>
  <si>
    <t>Trust</t>
  </si>
  <si>
    <t>Trust and insurance</t>
  </si>
  <si>
    <t>Defined  Benefit</t>
  </si>
  <si>
    <t>Funding arrangement for investment of assets</t>
  </si>
  <si>
    <t>Funding arrangement for payment of benefits</t>
  </si>
  <si>
    <t>Table A5.  Amount of Assets in Pension Plans</t>
  </si>
  <si>
    <t>(amounts in millions)</t>
  </si>
  <si>
    <t xml:space="preserve">Trust   </t>
  </si>
  <si>
    <t>Number of Plans</t>
  </si>
  <si>
    <t>Total Participants (thousands)</t>
  </si>
  <si>
    <t>Total Assets (millions) 1/</t>
  </si>
  <si>
    <t>TOTAL</t>
  </si>
  <si>
    <t>NOTE:  Some collectively bargained plans cover nonbargaining unit employees under a separate non-negotiated benefit structure.</t>
  </si>
  <si>
    <t>Other defined benefit</t>
  </si>
  <si>
    <t>Total participants and beneficiaries</t>
  </si>
  <si>
    <t>Not determinable</t>
  </si>
  <si>
    <t>Multiemployer Plans 2/</t>
  </si>
  <si>
    <t xml:space="preserve"> - Missing data.</t>
  </si>
  <si>
    <t>Cash balance</t>
  </si>
  <si>
    <t>Retired or separated participants receiving benefits</t>
  </si>
  <si>
    <t>Noncollectively bargained plans</t>
  </si>
  <si>
    <t>Custodial account-403(b)(7)</t>
  </si>
  <si>
    <t>TABLE A3.  Balance Sheet of Pension Plans</t>
  </si>
  <si>
    <t>Type of Asset or Liability</t>
  </si>
  <si>
    <t>Defined</t>
  </si>
  <si>
    <t>Benefit</t>
  </si>
  <si>
    <t>Contribution</t>
  </si>
  <si>
    <t>Partnership/joint venture interests</t>
  </si>
  <si>
    <t>Employer real property</t>
  </si>
  <si>
    <t>Real estate (exc employer real prop.)</t>
  </si>
  <si>
    <t>Employer securities</t>
  </si>
  <si>
    <t>Participant loans</t>
  </si>
  <si>
    <t>Loans (other than to participants)</t>
  </si>
  <si>
    <t>Other investments 1/</t>
  </si>
  <si>
    <t>TOTAL ASSETS</t>
  </si>
  <si>
    <t>TOTAL LIABILITIES</t>
  </si>
  <si>
    <t>NET ASSETS</t>
  </si>
  <si>
    <t>TABLE A4. Income Statement of Pension Plans</t>
  </si>
  <si>
    <t>Income and Expenses</t>
  </si>
  <si>
    <t>INCOME</t>
  </si>
  <si>
    <t>Employer contributions</t>
  </si>
  <si>
    <t>Participant contributions</t>
  </si>
  <si>
    <t>Contributions from others (including rollovers)</t>
  </si>
  <si>
    <t>Noncash contributions</t>
  </si>
  <si>
    <t xml:space="preserve">All other income 1/ </t>
  </si>
  <si>
    <t>TOTAL INCOME</t>
  </si>
  <si>
    <t>EXPENSES</t>
  </si>
  <si>
    <t>Total benefit payments</t>
  </si>
  <si>
    <t>Corrective distributions</t>
  </si>
  <si>
    <t>Deemed distrib. of partic. loans</t>
  </si>
  <si>
    <t>Other expenses</t>
  </si>
  <si>
    <t>TOTAL EXPENSES</t>
  </si>
  <si>
    <t>NET INCOME</t>
  </si>
  <si>
    <t>Table A1(a).  Number of Pension Plans, Total Participants, Active Participants, Assets,</t>
  </si>
  <si>
    <t>Contributions, and Benefits for Plans with 100 or More Participants</t>
  </si>
  <si>
    <t>Contributions, and Benefits, for Plans with Fewer than 100 Participants</t>
  </si>
  <si>
    <t>Table A1(b).  Number of Pension Plans, Total Participants, Active Participants, Assets,</t>
  </si>
  <si>
    <t>Active participants</t>
  </si>
  <si>
    <t>1/  Includes single employer plans, plans of controlled groups of corporations and multiple-employer noncollectively bargained plans.</t>
  </si>
  <si>
    <t>2/  Includes multiemployer plans and multiple-employer collectively bargained plans.</t>
  </si>
  <si>
    <t>Beneficiaries 4/</t>
  </si>
  <si>
    <t>4/  Deceased participants whose beneficiaries are receiving or are entitled to receive benefits.</t>
  </si>
  <si>
    <t>Participants with account balances 3/</t>
  </si>
  <si>
    <t xml:space="preserve">Total Participants </t>
  </si>
  <si>
    <t>3/  Participants with account balances are a subset of Total Participants.</t>
  </si>
  <si>
    <t>Other retired or separated participants with vested right to benefits</t>
  </si>
  <si>
    <t>Table A6.  Collective Bargaining Status of Pension Plans, Total Participants, and Assets</t>
  </si>
  <si>
    <t>Type of Plan 1/</t>
  </si>
  <si>
    <t>Number of Plans 2/</t>
  </si>
  <si>
    <t>Total Participants (thousands) 3/</t>
  </si>
  <si>
    <t>Active Participants (thousands) 4/</t>
  </si>
  <si>
    <t>Total Assets (millions) 5/</t>
  </si>
  <si>
    <t>Total Contributions (millions) 6/</t>
  </si>
  <si>
    <t>Total Benefits (millions) 7/</t>
  </si>
  <si>
    <t>2/  Excludes plans covering only one participant.</t>
  </si>
  <si>
    <t>6/  Includes both employer and employee contributions.</t>
  </si>
  <si>
    <t>Collective Bargaining Status / Plan Entity</t>
  </si>
  <si>
    <t>Single Employer</t>
  </si>
  <si>
    <t>Multiemployer</t>
  </si>
  <si>
    <t>Collective bargaining plans</t>
  </si>
  <si>
    <t>by type of plan, 2007</t>
  </si>
  <si>
    <t>SOURCE:  Form 5500 filings for plan years ending in 2007.</t>
  </si>
  <si>
    <t>by type of plan and method of funding, 2007</t>
  </si>
  <si>
    <t>by type of plan and type of participant, 2007</t>
  </si>
  <si>
    <t xml:space="preserve">NOTE:  Total participant and active participant definitions were changed beginning with the 2005 Private Pension Plan Bulletin.  See the related Appendix in the Historical Tables for more details.   </t>
  </si>
  <si>
    <t xml:space="preserve">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   </t>
  </si>
  <si>
    <t xml:space="preserve">NOTE:  Total participant and active participant definitions were changed beginning with the 2005 Private Pension Plan Bulletin. See the related Appendix in the Historical Tables for more details.  </t>
  </si>
  <si>
    <t>1/ About 1% of defined contribution plans report more than one plan type.  These plans are assigned whichever plan type appears first in the list.  Annuity-403(b)(1) plans and custodial account-403(b)(7) plans are not required to report participation or financial information, but if these plans volunteer such data, it is tabulated.</t>
  </si>
  <si>
    <t>3/  Includes active, retired, and separated vested participants not yet in pay status.  The number of participants also includes double counting of workers in more than one plan.</t>
  </si>
  <si>
    <t>5/  Total asset amounts shown exclude funds held by life insurance companies under allocated group insurance contracts for payment of retirement benefits.  These excluded funds make up roughly 10 to 15 percent of total pension fund assets.</t>
  </si>
  <si>
    <t>7/  Amounts shown include both benefits paid directly from trust funds and premium payments made by plans to insurance carriers.  Amounts exclude benefits paid directly by insurance carriers.</t>
  </si>
  <si>
    <t>4/  Active participants include any workers currently in employment covered by a plan and who are earning or retaining credited service under a plan. This category includes any individuals who are eligible to elect to have the employer make payments to a Code section 401(k) plan.  Active Participants also include nonvested former employees who have not yet incurred a break in service.</t>
  </si>
  <si>
    <t>4/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t>
  </si>
  <si>
    <t>NOTE:  Total asset amounts shown exclude funds held by life insurance companies under group insurance contracts for payment of retirement benefits.  These excluded funds make up roughly 10 to 15 percent of total pension fund assets.</t>
  </si>
  <si>
    <t>1/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Tables C4-C6 summarize the more detailed Schedule H asset information for large plans.</t>
  </si>
  <si>
    <t>1/ This table summarizes income and expenses that appear on both the Schedule H (for plans with 100 or more participants) and Schedule I (for plans with fewer than 100 participants).  All income and expense items that appear on the more detailed Schedule H but not the Schedule I (e.g., Interest earnings, Dividends, Rents, and several line items reporting realized or unrealized gains/losses on investments) are grouped under "All other income" or "Other expenses."  Tables C9-C11 summarize the more detailed Schedule H income information for large plans.</t>
  </si>
  <si>
    <t>1/  Asset amounts shown exclude funds held by life insurance companies under allocated insurance contracts for payment of retirement benefits.  These excluded funds make up roughly 10 to 15 percent of total pension fund assets.</t>
  </si>
  <si>
    <t>-</t>
  </si>
  <si>
    <t>- Missing data.</t>
  </si>
  <si>
    <t>1/  Includes single employer plans, plans of controlled groups of corporations, and multiple-employer noncollectively bargained plans.</t>
  </si>
  <si>
    <t>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t>
  </si>
  <si>
    <t>50,000 or more</t>
  </si>
  <si>
    <t>20,000-49,999</t>
  </si>
  <si>
    <t>10,000-19,999</t>
  </si>
  <si>
    <t>5,000-9,999</t>
  </si>
  <si>
    <t>2,500-4,999</t>
  </si>
  <si>
    <t>1,000-2,499</t>
  </si>
  <si>
    <t>500-999</t>
  </si>
  <si>
    <t>250-499</t>
  </si>
  <si>
    <t>100-249</t>
  </si>
  <si>
    <t>50-99</t>
  </si>
  <si>
    <t>25-49</t>
  </si>
  <si>
    <t>10-24</t>
  </si>
  <si>
    <t>2-9</t>
  </si>
  <si>
    <t>None or not reported</t>
  </si>
  <si>
    <t>Number of Participants</t>
  </si>
  <si>
    <t>by type of plan and number of participants, 2007</t>
  </si>
  <si>
    <t>Table B1.  Distribution of Pension Plans</t>
  </si>
  <si>
    <t>NOTE:  Excludes plans covering only one participant.  The letters K, M, and B denote thousands, millions, and billions, respectively.</t>
  </si>
  <si>
    <t>2.5B or more</t>
  </si>
  <si>
    <t>1-2.49B</t>
  </si>
  <si>
    <t>500-999.9M</t>
  </si>
  <si>
    <t>250-499.9M</t>
  </si>
  <si>
    <t>200-249.9M</t>
  </si>
  <si>
    <t>150-199.9M</t>
  </si>
  <si>
    <t>100-149.9M</t>
  </si>
  <si>
    <t>75-99.9M</t>
  </si>
  <si>
    <t>50-74.9M</t>
  </si>
  <si>
    <t>25-49.9M</t>
  </si>
  <si>
    <t>10-24.9M</t>
  </si>
  <si>
    <t>5-9.9M</t>
  </si>
  <si>
    <t>2.5-4.9M</t>
  </si>
  <si>
    <t>1-2.49M</t>
  </si>
  <si>
    <t>500-999K</t>
  </si>
  <si>
    <t>250-499K</t>
  </si>
  <si>
    <t>100-249K</t>
  </si>
  <si>
    <t>50-99K</t>
  </si>
  <si>
    <t>25-49K</t>
  </si>
  <si>
    <t>$1-24K</t>
  </si>
  <si>
    <t>Defined  Contribution</t>
  </si>
  <si>
    <t>Amount of Assets</t>
  </si>
  <si>
    <t>by type of plan and amount of assets, 2007</t>
  </si>
  <si>
    <t>Table B2.  Distribution of Pension Plans</t>
  </si>
  <si>
    <t>3/  Religious, grantmaking, civic, professional, labor, and similar organizations.</t>
  </si>
  <si>
    <t>NOTE:  Industry classifications are based on principal business activity code used in the North American Industry Classification System as of 1998.  Therefore, the results in this table may not be directly comparable with years prior to 1998.</t>
  </si>
  <si>
    <t>Industry not reported</t>
  </si>
  <si>
    <t>Misc. organizations 3/</t>
  </si>
  <si>
    <t>Services</t>
  </si>
  <si>
    <t>Finance, insurance &amp; real estate</t>
  </si>
  <si>
    <t>Retail trade</t>
  </si>
  <si>
    <t>Wholesale trade</t>
  </si>
  <si>
    <t>Utilities</t>
  </si>
  <si>
    <t>Communications and information</t>
  </si>
  <si>
    <t>Transportation</t>
  </si>
  <si>
    <t>Manufacturing</t>
  </si>
  <si>
    <t>Construction</t>
  </si>
  <si>
    <t>Mining</t>
  </si>
  <si>
    <t>Agriculture</t>
  </si>
  <si>
    <t>Multiemployer plans 2/</t>
  </si>
  <si>
    <t>Industry</t>
  </si>
  <si>
    <t>by type of plan and industry, 2007</t>
  </si>
  <si>
    <t>Table B3.  Distribution of Pension Plans</t>
  </si>
  <si>
    <t>*/  Less than 500 participants.</t>
  </si>
  <si>
    <t>NOTE: The term "Participants" includes separated vested and retired participants and excludes beneficiaries.</t>
  </si>
  <si>
    <t>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  Includes active, retired, and separated vested participants not yet in pay status.  The number of participants also includes double counting of workers in more than one plan.  Active participants include any workers currently in employment covered by a plan and who are earning or retaining credited service under a plan. This category includes any individuals who are eligible to elect to have the employer make payments to a Code section 401(k) plan.  Active Participants also include nonvested former employees who have not yet incurred a break in service.</t>
  </si>
  <si>
    <t>*/</t>
  </si>
  <si>
    <t>Table B4.  Distribution of Participants</t>
  </si>
  <si>
    <t>Table B5.  Distribution of Participants</t>
  </si>
  <si>
    <t>*/ Less then 500 participants</t>
  </si>
  <si>
    <t>Table B6.  Distribution of Participants</t>
  </si>
  <si>
    <t>3/  Includes multiemployer plans and multiple-employer collectively bargained plans.</t>
  </si>
  <si>
    <t>2/  Includes single employer plans, plans of controlled groups of corporations, and multiple-employer noncollectively bargained plans.</t>
  </si>
  <si>
    <t>NOTE: Active participants include any workers currently in employment covered by a plan and who are earning or retaining credited service under a plan. This category includes any individuals who are eligible to elect to have the employer make payments to a Code section 401(k) plan.  Active Participants also include nonvested former employees who have not yet incurred a break in service.</t>
  </si>
  <si>
    <t>NOTE:  Total participant and active participant definitions were changed beginning with the 2005 Private Pension Plan Bulletin.  See the related Appendix in the Historical Tables for more details.</t>
  </si>
  <si>
    <t>Custodial account-403(b)7</t>
  </si>
  <si>
    <t>Defined contribution</t>
  </si>
  <si>
    <t>Defined benefit</t>
  </si>
  <si>
    <t>Multiemployer Plans 3/</t>
  </si>
  <si>
    <t>Single Employer Plans 2/</t>
  </si>
  <si>
    <t xml:space="preserve">by type of plan, 2007 </t>
  </si>
  <si>
    <t>Table B7.  Distribution of Active Participants</t>
  </si>
  <si>
    <t>Table B8.  Number of Plans</t>
  </si>
  <si>
    <t>Table B9.  Number of Participants</t>
  </si>
  <si>
    <t>by number of participants, 2007</t>
  </si>
  <si>
    <t>Table C1.  Distribution of Assets</t>
  </si>
  <si>
    <t>*/  Less than $500,000.</t>
  </si>
  <si>
    <t>by asset size, 2007</t>
  </si>
  <si>
    <t>Table C2.  Distribution of Assets</t>
  </si>
  <si>
    <t>by industry, 2007</t>
  </si>
  <si>
    <t>Table C3.  Distribution of Assets</t>
  </si>
  <si>
    <t xml:space="preserve"> (continued...) </t>
  </si>
  <si>
    <t>Assets in pooled separate accounts</t>
  </si>
  <si>
    <t>Assets in common/collective trusts</t>
  </si>
  <si>
    <t>Real estate (except employer real property)</t>
  </si>
  <si>
    <t>Common stock</t>
  </si>
  <si>
    <t>Preferred stock</t>
  </si>
  <si>
    <t>Corporate debt instruments: All other</t>
  </si>
  <si>
    <t>Corporate debt instruments: Preferred</t>
  </si>
  <si>
    <t>U. S. Government securities</t>
  </si>
  <si>
    <t>Interest-bearing cash</t>
  </si>
  <si>
    <t>Other receivables</t>
  </si>
  <si>
    <t>Participant contrib. receivable</t>
  </si>
  <si>
    <t>Employer contrib. receivable</t>
  </si>
  <si>
    <t>Total noninterest-bearing cash</t>
  </si>
  <si>
    <t>ASSETS</t>
  </si>
  <si>
    <t>TABLE C4.  Balance Sheet of Pension Plans with 100 or More Participants</t>
  </si>
  <si>
    <t>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t>
  </si>
  <si>
    <t>Other liabilities</t>
  </si>
  <si>
    <t>Acquisition indebtedness</t>
  </si>
  <si>
    <t>Operating payables</t>
  </si>
  <si>
    <t>Benefit claims payable</t>
  </si>
  <si>
    <t>LIABILITIES</t>
  </si>
  <si>
    <t>Other or unspecified assets</t>
  </si>
  <si>
    <t>Buildings and other property used by plan</t>
  </si>
  <si>
    <t>Other general investments</t>
  </si>
  <si>
    <t>Assets in insurance co. general accounts</t>
  </si>
  <si>
    <t>Assets in registered investment companies</t>
  </si>
  <si>
    <t>Assets in 103-12 investment entities</t>
  </si>
  <si>
    <t>Assets in master trusts</t>
  </si>
  <si>
    <t>TABLE C5.  Balance Sheet of Single Employer Pension Plans with 100 or More Participants</t>
  </si>
  <si>
    <t xml:space="preserve"> with 100 or More Participants</t>
  </si>
  <si>
    <t>TABLE C6.  Balance Sheet of Multiemployer Pension Plans</t>
  </si>
  <si>
    <t>*/  Less than 1 percent.</t>
  </si>
  <si>
    <t xml:space="preserve">NOTE:  The letters M and B in the column headings denote millions and billions respectively.  Percentage distributions may not add up to 100 percent because of rounding. </t>
  </si>
  <si>
    <t>Other or unspecified investments</t>
  </si>
  <si>
    <t>Assets in ins. co. general account</t>
  </si>
  <si>
    <t>Loans</t>
  </si>
  <si>
    <t>Corporate stocks</t>
  </si>
  <si>
    <t>Receivables</t>
  </si>
  <si>
    <t>Cash</t>
  </si>
  <si>
    <t>More</t>
  </si>
  <si>
    <t>999.9M</t>
  </si>
  <si>
    <t>249.9M</t>
  </si>
  <si>
    <t xml:space="preserve">$1.0B or </t>
  </si>
  <si>
    <t xml:space="preserve">$250.0M- </t>
  </si>
  <si>
    <t xml:space="preserve">$10.0M- </t>
  </si>
  <si>
    <t>$1.0M-9.9M</t>
  </si>
  <si>
    <t>$1-0.99M</t>
  </si>
  <si>
    <t>Type of Asset</t>
  </si>
  <si>
    <t>by type of asset and size of plan, 2007</t>
  </si>
  <si>
    <t>with 100 or More Participants</t>
  </si>
  <si>
    <t xml:space="preserve">Table C7. Percentage Distribution of Assets in Defined Benefit Plans </t>
  </si>
  <si>
    <t>NOTE:  The letters M and B in the column headings denote millions and billions respectively.  Percentage distributions may not add up to 100 percent because of rounding.</t>
  </si>
  <si>
    <t xml:space="preserve">Table C8. Percentage Distribution of Assets in Defined Contribution Plans </t>
  </si>
  <si>
    <t>Other or unspecified income</t>
  </si>
  <si>
    <t>Net invest. gain from reg. investment companies</t>
  </si>
  <si>
    <t>Net invest. gain from 103-12 investment entities</t>
  </si>
  <si>
    <t>Net invest. gain from master trusts</t>
  </si>
  <si>
    <t>Net invest. gain from pooled sep. accounts</t>
  </si>
  <si>
    <t>Net invest. gain from common/col. trusts</t>
  </si>
  <si>
    <t>Total unrealized appreciation</t>
  </si>
  <si>
    <t xml:space="preserve">   Other unrealized appreciation</t>
  </si>
  <si>
    <t xml:space="preserve">   Unrealized appreciation of real estate</t>
  </si>
  <si>
    <t>Unrealized appreciation:</t>
  </si>
  <si>
    <t>Net gain (loss) on sale of assets</t>
  </si>
  <si>
    <t>Rents</t>
  </si>
  <si>
    <t>Total dividend income</t>
  </si>
  <si>
    <t xml:space="preserve">   Common stock</t>
  </si>
  <si>
    <t xml:space="preserve">   Preferred stock</t>
  </si>
  <si>
    <t>Dividends:</t>
  </si>
  <si>
    <t>Total interest earnings</t>
  </si>
  <si>
    <t xml:space="preserve">   Other or unspecified interest</t>
  </si>
  <si>
    <t xml:space="preserve">   Participant loans</t>
  </si>
  <si>
    <t xml:space="preserve">   Non-participant loans</t>
  </si>
  <si>
    <t xml:space="preserve">   Corporate debt instruments</t>
  </si>
  <si>
    <t xml:space="preserve">   U. S. Government securities</t>
  </si>
  <si>
    <t xml:space="preserve">   Interest-bearing cash</t>
  </si>
  <si>
    <t>Interest earnings:</t>
  </si>
  <si>
    <t>Total contributions</t>
  </si>
  <si>
    <t xml:space="preserve">   Noncash contributions</t>
  </si>
  <si>
    <t xml:space="preserve">   Others (including rollovers)</t>
  </si>
  <si>
    <t xml:space="preserve">   Participants</t>
  </si>
  <si>
    <t xml:space="preserve">   Employers</t>
  </si>
  <si>
    <t xml:space="preserve">Contributions received or receivable from:  </t>
  </si>
  <si>
    <t xml:space="preserve">INCOME  </t>
  </si>
  <si>
    <t>Table C9. Income Statement of Pension Plans With 100 or More Participants</t>
  </si>
  <si>
    <t>Unspecified expenses</t>
  </si>
  <si>
    <t>Total administrative expenses</t>
  </si>
  <si>
    <t xml:space="preserve">   Other or unspecified admin. expenses</t>
  </si>
  <si>
    <t xml:space="preserve">   Investment advisory and management fees</t>
  </si>
  <si>
    <t xml:space="preserve">   Contract administrator fees</t>
  </si>
  <si>
    <t xml:space="preserve">   Professional fees</t>
  </si>
  <si>
    <t>Administrative expenses:</t>
  </si>
  <si>
    <t>Deemed distribution of partic. loans</t>
  </si>
  <si>
    <t>Interest expense</t>
  </si>
  <si>
    <t xml:space="preserve">   Other or unspecified benefits</t>
  </si>
  <si>
    <t xml:space="preserve">   Payments to insurance carriers for benefits</t>
  </si>
  <si>
    <t xml:space="preserve">   Direct benefit payments</t>
  </si>
  <si>
    <t xml:space="preserve">   benefits:</t>
  </si>
  <si>
    <t>Benefit payments and payments to provide</t>
  </si>
  <si>
    <t>Net invest. gain from reg. invest. companies</t>
  </si>
  <si>
    <t>Net invest. gain from 103-12 invest. entities</t>
  </si>
  <si>
    <t xml:space="preserve">with 100 or More Participants </t>
  </si>
  <si>
    <t xml:space="preserve">Table C10. Income Statement of Single Employer Pension Plans </t>
  </si>
  <si>
    <t xml:space="preserve">Benefit payments and payments to provide       </t>
  </si>
  <si>
    <t xml:space="preserve">Table C11. Income Statement of Multiemployer Pension Plans </t>
  </si>
  <si>
    <t>Deemed distribution of participant loans</t>
  </si>
  <si>
    <t>Net invest. gain from registered invest. co.</t>
  </si>
  <si>
    <t>Total dividends income</t>
  </si>
  <si>
    <t>Other or unspecified interest</t>
  </si>
  <si>
    <t>Interest on participant loans</t>
  </si>
  <si>
    <t>Interest on non-participant loans</t>
  </si>
  <si>
    <t>Interest on corporate debt instruments</t>
  </si>
  <si>
    <t>Interest on U. S. Government securities</t>
  </si>
  <si>
    <t>Interest on interest-bearing cash</t>
  </si>
  <si>
    <t>Other or unspecified contributions</t>
  </si>
  <si>
    <t>Type of Income</t>
  </si>
  <si>
    <t>by source of income and size of plan, 2007</t>
  </si>
  <si>
    <t xml:space="preserve">Table C12. Percentage Distribution of Income of Defined Benefit Plans </t>
  </si>
  <si>
    <t>Other or unspecified expenses</t>
  </si>
  <si>
    <t xml:space="preserve">Table C13. Percentage Distribution of Income of Defined Contribution Plans </t>
  </si>
  <si>
    <t>NOTE: Suspension of benefit accruals means that no participant will get any new benefit accrual whether because of service or compensation.</t>
  </si>
  <si>
    <t>Plans</t>
  </si>
  <si>
    <t xml:space="preserve">In Frozen </t>
  </si>
  <si>
    <t>In Frozen</t>
  </si>
  <si>
    <t>Percent</t>
  </si>
  <si>
    <t>Percent Frozen</t>
  </si>
  <si>
    <t>Total Assets (millions)</t>
  </si>
  <si>
    <t>Number of Active Participants (thousands)</t>
  </si>
  <si>
    <t xml:space="preserve">Affected by the Suspension of Benefit Accruals </t>
  </si>
  <si>
    <t xml:space="preserve">Table C14. Percentage of Defined Benefit Plans, Active Participants, and Assets </t>
  </si>
  <si>
    <t xml:space="preserve">Table C15. Percentage of Defined Benefit Plans, Active Participants, and Assets </t>
  </si>
  <si>
    <t xml:space="preserve">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 </t>
  </si>
  <si>
    <t>Buildings and other prop. used by plan</t>
  </si>
  <si>
    <t>Assets in registered investment comp.</t>
  </si>
  <si>
    <t>Real estate (except employer real prop.)</t>
  </si>
  <si>
    <t>Thrift Savings</t>
  </si>
  <si>
    <t>Sharing and</t>
  </si>
  <si>
    <t>Other</t>
  </si>
  <si>
    <t>Money  Purchase Plans</t>
  </si>
  <si>
    <t>Target  Benefit Plans</t>
  </si>
  <si>
    <t>Stock Bonus Plans</t>
  </si>
  <si>
    <t>Profit</t>
  </si>
  <si>
    <t xml:space="preserve"> (amounts in millions)</t>
  </si>
  <si>
    <t>Table D1. Balance Sheet of Defined Contribution Plans with 100 or More Participants</t>
  </si>
  <si>
    <t>Table D2. Income Statement of Defined Contribution Plans with 100 or More Participants</t>
  </si>
  <si>
    <t>Benefit payments and payments to provide  benefits:</t>
  </si>
  <si>
    <t>**/ Less than $500,000</t>
  </si>
  <si>
    <t>*/ Less than 500 participants</t>
  </si>
  <si>
    <t>6/  Amounts shown include both benefits paid directly from trust funds and premium payments made by plans to insurance carriers.  Amounts exclude benefits made directly by insurance carriers.</t>
  </si>
  <si>
    <t>5/  Includes both employer and employee contributions.</t>
  </si>
  <si>
    <t xml:space="preserve">3/  Includes active, retired and separated vested participants not yet in pay status.  The number of participants also includes double counting of workers in more than one plan. </t>
  </si>
  <si>
    <t xml:space="preserve">NOTE:  Total participant and active participant definitions were changed beginning with the 2005 Private Pension Plan Bulletin.  See the related Appendix in the Historical Tables for more details.  </t>
  </si>
  <si>
    <t>**/</t>
  </si>
  <si>
    <t>Money purchase</t>
  </si>
  <si>
    <t>Target benefit</t>
  </si>
  <si>
    <t>Stock bonus</t>
  </si>
  <si>
    <t>Profit sharing and thrift-savings</t>
  </si>
  <si>
    <t>Total Benefits (millions) 6/</t>
  </si>
  <si>
    <t>Total Contributions (millions) 5/</t>
  </si>
  <si>
    <t>Table D3.  Number of 401(k) Type Plans, Total Participants, Active Participants,</t>
  </si>
  <si>
    <t xml:space="preserve"> </t>
  </si>
  <si>
    <t xml:space="preserve">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 </t>
  </si>
  <si>
    <t>Employer Sponsoring 401(k) Plan Also Sponsors Other Pension Plan(s)</t>
  </si>
  <si>
    <t>401(k) is Only Plan Sponsored by Employer</t>
  </si>
  <si>
    <t>by number of participants and primary or supplemental status, 2007</t>
  </si>
  <si>
    <t>Table D4.  Number of 401(k) Type Plans</t>
  </si>
  <si>
    <t xml:space="preserve">by number of participants and primary or supplemental status, 2007 </t>
  </si>
  <si>
    <t>Table D5.  Number of Active Participants in 401(k) Type Plans</t>
  </si>
  <si>
    <t>1/  Generally, the portion would consist of employee contributions.</t>
  </si>
  <si>
    <t xml:space="preserve"> (thousands)</t>
  </si>
  <si>
    <t>Participants</t>
  </si>
  <si>
    <t xml:space="preserve">Active </t>
  </si>
  <si>
    <t>Investments</t>
  </si>
  <si>
    <t>Of Assets 1/</t>
  </si>
  <si>
    <t xml:space="preserve">Not Direct Any </t>
  </si>
  <si>
    <t>Investment of Portion</t>
  </si>
  <si>
    <t>Participant Does</t>
  </si>
  <si>
    <t>Participant Directs</t>
  </si>
  <si>
    <t>Participant Directs All Investments</t>
  </si>
  <si>
    <t xml:space="preserve">by size of plan and extent of participant direction of investments, 2007 </t>
  </si>
  <si>
    <t xml:space="preserve">TABLE D6.  Number of Defined Contribution Plans and Active Participants </t>
  </si>
  <si>
    <t xml:space="preserve">TABLE D6(a).  Number of non-401(k) DC Plans and Active Participants </t>
  </si>
  <si>
    <t xml:space="preserve">TABLE D6(b).  Number of 401(k) Type Plans and Active Participants </t>
  </si>
  <si>
    <t>2/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t>
  </si>
  <si>
    <t>Other investments 2/</t>
  </si>
  <si>
    <t>Real estate (exc. employer real property)</t>
  </si>
  <si>
    <t>All Investments</t>
  </si>
  <si>
    <t xml:space="preserve">Participant Directs </t>
  </si>
  <si>
    <t>Participant Does Not Direct Any Investments</t>
  </si>
  <si>
    <t>Participant Directs Investment of Portion of Assets 1/</t>
  </si>
  <si>
    <t>by extent of participant  direction of investments, 2007</t>
  </si>
  <si>
    <t>TABLE D7.  Balance Sheet of 401(k) Type Plans</t>
  </si>
  <si>
    <t>NOTE: This table summarizes income and expenses that appear on both the Schedule H (for plans with 100 or more participants) and  Schedule I (for plans with fewer than 100 participants).  All income and expense items that appear on the more detailed Schedule H but not the Schedule I (e.g., Interest earnings, Dividends, Rents, and several line items reporting realized or unrealized gains/losses on investments) are grouped under "All other income" or "Other expenses."</t>
  </si>
  <si>
    <t>Other of unspecified expenses</t>
  </si>
  <si>
    <t xml:space="preserve">All other income </t>
  </si>
  <si>
    <t>by extent of participant direction of investments, 2007</t>
  </si>
  <si>
    <t>TABLE D8. Income Statement of 401(k) Type Plans</t>
  </si>
  <si>
    <t>TABLE D9.  Balance Sheet of 401(k) Type Plans with 100 or More Participants</t>
  </si>
  <si>
    <t>*/ Less than $500,000</t>
  </si>
  <si>
    <t xml:space="preserve">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   </t>
  </si>
  <si>
    <t>Assets in insurance co. general account</t>
  </si>
  <si>
    <t>Table D10. Income Statement of 401(k) Type Plans with 100 or More Participants</t>
  </si>
  <si>
    <t xml:space="preserve">6/  Amounts shown include both benefits paid directly from trust funds and premium payments made by plans to insurance carriers. Amounts exclude benefits directly made by insurance carriers.  </t>
  </si>
  <si>
    <t xml:space="preserve">3/  Includes active, retired, and separated vested participants not yet in pay status.  The number of participants also includes double counting of workers in more than one plan. </t>
  </si>
  <si>
    <t xml:space="preserve">1/ About 1% of defined contribution plans report more than one plan type.  These plans are assigned whichever plan type appears first in the list.  Annuity-403(b)(1) plans and custodial account-403(b)(7) plans are not required to report participation or financial information, but if these plans volunteer such data, it is tabulated. </t>
  </si>
  <si>
    <t>Participants, Active Participants, Assets, Contributions, and Benefits</t>
  </si>
  <si>
    <t>Table D11.  Number of Employee Stock Ownership Plans (ESOPs), Total</t>
  </si>
  <si>
    <t xml:space="preserve">5/  Amounts shown include both benefits paid directly from trust funds and premium payments made by plans to insurance carriers.  Amounts exclude benefits directly made by insurance carriers.  </t>
  </si>
  <si>
    <t>4/  Includes both employer and employee contributions.</t>
  </si>
  <si>
    <t>3/  Active participants include any workers currently in employment covered by a plan and who are earning or retaining credited service under a plan. This category includes any individuals who are eligible to elect to have the employer make payments to a Code section 401(k) plan.  Active Participants also include nonvested former employees who have not yet incurred a break in service.</t>
  </si>
  <si>
    <t xml:space="preserve">2/  Includes active, retired, and separated vested participants not yet in pay status.  The number of participants also includes double counting of workers in more than one plan. </t>
  </si>
  <si>
    <t>1/  Excludes plans covering only one participant.</t>
  </si>
  <si>
    <t>Leveraged ESOPs</t>
  </si>
  <si>
    <t>Nonleveraged ESOPs</t>
  </si>
  <si>
    <t>Total Benefits (millions) 5/</t>
  </si>
  <si>
    <t>Total Contributions (millions) 4/</t>
  </si>
  <si>
    <t>Active Participants (thousands) 3/</t>
  </si>
  <si>
    <t>Total Participants (thousands) 2/</t>
  </si>
  <si>
    <t>Number of Plans 1/</t>
  </si>
  <si>
    <t>Type of Plan</t>
  </si>
  <si>
    <t>by type of ESOP, 2007</t>
  </si>
  <si>
    <t>Table D12.  Number of Employee Stock Ownership Plans (ESOPs), Total</t>
  </si>
  <si>
    <t xml:space="preserve">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 </t>
  </si>
  <si>
    <t>Employer Sponsoring ESOP Plan Also Sponsors Another Pension Plan(s)</t>
  </si>
  <si>
    <t>ESOP is Only Plan Sponsored by Employer</t>
  </si>
  <si>
    <t>Table D13.  Number of Employee Stock Ownership Plans (ESOPs)</t>
  </si>
  <si>
    <t>ESOPs</t>
  </si>
  <si>
    <t>Leveraged</t>
  </si>
  <si>
    <t>Nonleveraged</t>
  </si>
  <si>
    <t>by leveraged status, 2007</t>
  </si>
  <si>
    <t>TABLE D14.  Balance Sheet of Employee Stock Ownership Plans (ESOPs)</t>
  </si>
  <si>
    <t>Table D15. Income Statement of Employer Stock Ownership Plans (ESOPs)</t>
  </si>
  <si>
    <t xml:space="preserve">   Payments to ins. carriers for benefits</t>
  </si>
  <si>
    <t>Benefit payments and payments to provide benefits</t>
  </si>
  <si>
    <t>Net inv. gain from reg. Inv. companies</t>
  </si>
  <si>
    <t>Net inv. gain from 103-12 inv. entities</t>
  </si>
  <si>
    <t>Net inv. gain from master trusts</t>
  </si>
  <si>
    <t>Net inv. gain from pooled sep. accounts</t>
  </si>
  <si>
    <t>Net inv. gain from common/col. trusts</t>
  </si>
  <si>
    <t>5/  Amounts shown include both benefits paid directly from trust funds and premium payments made by plans to insurance carriers.  Amounts exclude benefits paid directly by insurance carriers.</t>
  </si>
  <si>
    <t>2/  Includes active, retired, and separated vested participants not yet in pay status.  The number of participants also includes double counting of workers in more than one plan.</t>
  </si>
  <si>
    <t>Not 401(k), not ESOP</t>
  </si>
  <si>
    <t>401(k) and ESOP</t>
  </si>
  <si>
    <t>ESOP, not 401(k)</t>
  </si>
  <si>
    <t>401(k), not ESOP</t>
  </si>
  <si>
    <t>401(k) / ESOP Status</t>
  </si>
  <si>
    <t>by 401(k) and ESOP status, 2007</t>
  </si>
  <si>
    <t>Active Participants, Assets, Contributions, and Benefits</t>
  </si>
  <si>
    <t xml:space="preserve">TABLE D16.  Number of Defined Contribution Plans, Total Participants, </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</si>
</sst>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quot;$&quot;#,##0\ \ "/>
    <numFmt numFmtId="169" formatCode="&quot;$&quot;#,##0\ "/>
    <numFmt numFmtId="170" formatCode="#,##0\ "/>
    <numFmt numFmtId="171" formatCode="#,##0\ \ \ "/>
    <numFmt numFmtId="172" formatCode="#,##0\ \ \ \ \ \ \ "/>
    <numFmt numFmtId="173" formatCode="#,##0\ \ \ \ \ \ "/>
    <numFmt numFmtId="174" formatCode="#,##0\ \ \ \ "/>
    <numFmt numFmtId="175" formatCode="#,##0\ \ \ \ \ "/>
    <numFmt numFmtId="176" formatCode="&quot;$&quot;#,##0\ \ \ \ "/>
    <numFmt numFmtId="177" formatCode="&quot;$&quot;#,##0\ \ \ \ \ "/>
    <numFmt numFmtId="178" formatCode="#,##0\ \ \ \ \ \ \ \ "/>
    <numFmt numFmtId="179" formatCode="#,##0\ \ \ \ \ \ \ \ \ "/>
    <numFmt numFmtId="180" formatCode="_(* #,##0.0_);_(* \(#,##0.0\);_(* &quot;-&quot;??_);_(@_)"/>
    <numFmt numFmtId="181" formatCode="_(* #,##0_);_(* \(#,##0\);_(* &quot;-&quot;??_);_(@_)"/>
    <numFmt numFmtId="182" formatCode="#,##0\ \ "/>
    <numFmt numFmtId="183" formatCode="&quot;$&quot;#,##0\ \ \ \ \ \ \ \ \ "/>
    <numFmt numFmtId="184" formatCode="&quot;$&quot;#,##0\ \ \ \ \ \ \ \ "/>
    <numFmt numFmtId="185" formatCode="&quot;$&quot;#,##0\ \ \ \ \ \ \ \ \ \ "/>
    <numFmt numFmtId="186" formatCode="&quot;$&quot;#,##0\ \ \ \ \ \ \ \ \ \ \ \ "/>
    <numFmt numFmtId="187" formatCode="#,##0\ \ \ \ \ \ \ \ \ \ \ \ "/>
    <numFmt numFmtId="188" formatCode="0.0"/>
    <numFmt numFmtId="189" formatCode="#,###,##0"/>
    <numFmt numFmtId="190" formatCode="\ \ \ \ \ \ #,##0"/>
    <numFmt numFmtId="191" formatCode="\ \ \ \ \ \ \ #,##0"/>
    <numFmt numFmtId="192" formatCode="\ \ \ \ \ \ \ \ #,##0"/>
    <numFmt numFmtId="193" formatCode="\ \ \ \ \ \ \ \ \ \ #,##0"/>
    <numFmt numFmtId="194" formatCode="\ \ \ #,##0"/>
    <numFmt numFmtId="195" formatCode="\ \ \ \ \ \ \ \ \ #,##0"/>
    <numFmt numFmtId="196" formatCode="\ \ #,##0"/>
    <numFmt numFmtId="197" formatCode="\ \ \ \ #,##0"/>
    <numFmt numFmtId="198" formatCode="\ \ \ \ \ #,##0"/>
    <numFmt numFmtId="199" formatCode="\ #,##0"/>
    <numFmt numFmtId="200" formatCode="\ \ \ \ \ #,##0\ \ \ "/>
    <numFmt numFmtId="201" formatCode="#,##0\ \ \ \ \ \ \ \ \ \ \ "/>
    <numFmt numFmtId="202" formatCode="#,##0\ \ \ \ \ \ \ \ \ \ \ \ \ \ \ "/>
    <numFmt numFmtId="203" formatCode="[$€-2]\ #,##0.00_);[Red]\([$€-2]\ #,##0.00\)"/>
    <numFmt numFmtId="204" formatCode="0_);\(0\)"/>
    <numFmt numFmtId="205" formatCode="0.0%"/>
    <numFmt numFmtId="206" formatCode="####"/>
  </numFmts>
  <fonts count="89">
    <font>
      <sz val="10"/>
      <name val="Arial"/>
      <family val="0"/>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b/>
      <sz val="9"/>
      <color indexed="8"/>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i/>
      <sz val="10"/>
      <name val="Arial"/>
      <family val="2"/>
    </font>
    <font>
      <b/>
      <sz val="10"/>
      <name val="Arial"/>
      <family val="2"/>
    </font>
    <font>
      <b/>
      <sz val="14"/>
      <color indexed="8"/>
      <name val="Arial"/>
      <family val="2"/>
    </font>
    <font>
      <b/>
      <i/>
      <sz val="14"/>
      <color indexed="8"/>
      <name val="Arial"/>
      <family val="2"/>
    </font>
    <font>
      <i/>
      <sz val="11"/>
      <color indexed="8"/>
      <name val="Arial"/>
      <family val="2"/>
    </font>
    <font>
      <b/>
      <sz val="12"/>
      <color indexed="8"/>
      <name val="Times New Roman"/>
      <family val="1"/>
    </font>
    <font>
      <b/>
      <sz val="12"/>
      <color indexed="9"/>
      <name val="Arial"/>
      <family val="2"/>
    </font>
    <font>
      <b/>
      <sz val="12"/>
      <color indexed="9"/>
      <name val="Times New Roman"/>
      <family val="1"/>
    </font>
    <font>
      <b/>
      <sz val="12"/>
      <color indexed="8"/>
      <name val="Arial"/>
      <family val="2"/>
    </font>
    <font>
      <u val="single"/>
      <sz val="11"/>
      <name val="Arial"/>
      <family val="2"/>
    </font>
    <font>
      <sz val="8"/>
      <name val="Arial"/>
      <family val="2"/>
    </font>
    <font>
      <b/>
      <u val="single"/>
      <sz val="11"/>
      <name val="Arial"/>
      <family val="2"/>
    </font>
    <font>
      <u val="single"/>
      <sz val="10"/>
      <color indexed="12"/>
      <name val="Arial"/>
      <family val="2"/>
    </font>
    <font>
      <u val="single"/>
      <sz val="10"/>
      <color indexed="36"/>
      <name val="Arial"/>
      <family val="2"/>
    </font>
    <font>
      <sz val="9"/>
      <color indexed="8"/>
      <name val="Arial"/>
      <family val="2"/>
    </font>
    <font>
      <sz val="11"/>
      <color indexed="9"/>
      <name val="Arial"/>
      <family val="2"/>
    </font>
    <font>
      <b/>
      <i/>
      <sz val="12"/>
      <name val="Arial"/>
      <family val="2"/>
    </font>
    <font>
      <sz val="11"/>
      <color indexed="8"/>
      <name val="Times"/>
      <family val="1"/>
    </font>
    <font>
      <i/>
      <sz val="11"/>
      <name val="Times New Roman"/>
      <family val="1"/>
    </font>
    <font>
      <sz val="10"/>
      <color indexed="8"/>
      <name val="Arial"/>
      <family val="2"/>
    </font>
    <font>
      <sz val="12"/>
      <color indexed="9"/>
      <name val="Arial"/>
      <family val="2"/>
    </font>
    <font>
      <u val="single"/>
      <sz val="10"/>
      <name val="Arial"/>
      <family val="2"/>
    </font>
    <font>
      <b/>
      <i/>
      <sz val="12"/>
      <color indexed="8"/>
      <name val="Arial"/>
      <family val="2"/>
    </font>
    <font>
      <b/>
      <u val="single"/>
      <sz val="11"/>
      <color indexed="8"/>
      <name val="Arial"/>
      <family val="2"/>
    </font>
    <font>
      <sz val="8"/>
      <color indexed="8"/>
      <name val="Arial"/>
      <family val="2"/>
    </font>
    <font>
      <b/>
      <u val="single"/>
      <sz val="10"/>
      <color indexed="8"/>
      <name val="Arial"/>
      <family val="2"/>
    </font>
    <font>
      <b/>
      <sz val="10"/>
      <color indexed="8"/>
      <name val="Arial"/>
      <family val="2"/>
    </font>
    <font>
      <u val="single"/>
      <sz val="10"/>
      <color indexed="8"/>
      <name val="Arial"/>
      <family val="2"/>
    </font>
    <font>
      <b/>
      <sz val="12"/>
      <name val="Arial"/>
      <family val="2"/>
    </font>
    <font>
      <u val="single"/>
      <sz val="11"/>
      <color indexed="8"/>
      <name val="Arial"/>
      <family val="2"/>
    </font>
    <font>
      <b/>
      <sz val="8"/>
      <color indexed="8"/>
      <name val="Arial"/>
      <family val="2"/>
    </font>
    <font>
      <b/>
      <sz val="14"/>
      <color indexed="10"/>
      <name val="Arial"/>
      <family val="2"/>
    </font>
    <font>
      <u val="single"/>
      <sz val="8"/>
      <color indexed="8"/>
      <name val="Arial"/>
      <family val="2"/>
    </font>
    <font>
      <sz val="9"/>
      <name val="Arial"/>
      <family val="2"/>
    </font>
    <font>
      <b/>
      <i/>
      <sz val="13"/>
      <name val="Arial"/>
      <family val="2"/>
    </font>
    <font>
      <b/>
      <sz val="13"/>
      <name val="Arial"/>
      <family val="2"/>
    </font>
    <font>
      <i/>
      <sz val="13"/>
      <name val="Arial"/>
      <family val="2"/>
    </font>
    <font>
      <b/>
      <sz val="10"/>
      <color indexed="9"/>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color indexed="63"/>
      </top>
      <bottom>
        <color indexed="63"/>
      </bottom>
    </border>
    <border>
      <left style="thin">
        <color indexed="9"/>
      </left>
      <right>
        <color indexed="63"/>
      </right>
      <top>
        <color indexed="63"/>
      </top>
      <bottom>
        <color indexed="63"/>
      </bottom>
    </border>
    <border>
      <left style="medium">
        <color indexed="9"/>
      </left>
      <right style="medium">
        <color indexed="9"/>
      </right>
      <top style="medium">
        <color indexed="9"/>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color indexed="8"/>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mediu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9"/>
      </right>
      <top>
        <color indexed="63"/>
      </top>
      <bottom>
        <color indexed="63"/>
      </bottom>
    </border>
    <border>
      <left>
        <color indexed="63"/>
      </left>
      <right>
        <color indexed="63"/>
      </right>
      <top>
        <color indexed="63"/>
      </top>
      <bottom style="thick"/>
    </border>
    <border>
      <left style="thin"/>
      <right style="thin"/>
      <top>
        <color indexed="63"/>
      </top>
      <bottom style="thick"/>
    </border>
    <border>
      <left>
        <color indexed="63"/>
      </left>
      <right>
        <color indexed="63"/>
      </right>
      <top>
        <color indexed="63"/>
      </top>
      <bottom style="thick">
        <color indexed="8"/>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medium">
        <color indexed="9"/>
      </left>
      <right>
        <color indexed="63"/>
      </right>
      <top>
        <color indexed="63"/>
      </top>
      <bottom>
        <color indexed="63"/>
      </bottom>
    </border>
    <border>
      <left style="thin">
        <color indexed="8"/>
      </left>
      <right>
        <color indexed="63"/>
      </right>
      <top>
        <color indexed="63"/>
      </top>
      <bottom style="thick">
        <color indexed="8"/>
      </bottom>
    </border>
    <border>
      <left style="thin">
        <color indexed="8"/>
      </left>
      <right style="thin">
        <color indexed="8"/>
      </right>
      <top>
        <color indexed="63"/>
      </top>
      <bottom style="thick">
        <color indexed="8"/>
      </bottom>
    </border>
    <border>
      <left style="medium">
        <color indexed="9"/>
      </left>
      <right>
        <color indexed="63"/>
      </right>
      <top style="medium">
        <color indexed="9"/>
      </top>
      <bottom>
        <color indexed="63"/>
      </bottom>
    </border>
    <border>
      <left>
        <color indexed="63"/>
      </left>
      <right style="thin">
        <color indexed="8"/>
      </right>
      <top>
        <color indexed="63"/>
      </top>
      <bottom style="thick"/>
    </border>
    <border>
      <left style="thin"/>
      <right>
        <color indexed="63"/>
      </right>
      <top>
        <color indexed="63"/>
      </top>
      <bottom style="thick"/>
    </border>
    <border>
      <left style="medium">
        <color indexed="9"/>
      </left>
      <right style="medium">
        <color indexed="9"/>
      </right>
      <top>
        <color indexed="63"/>
      </top>
      <bottom style="thin">
        <color indexed="8"/>
      </bottom>
    </border>
    <border>
      <left style="medium">
        <color indexed="9"/>
      </left>
      <right style="medium">
        <color indexed="9"/>
      </right>
      <top style="medium">
        <color indexed="9"/>
      </top>
      <bottom style="medium">
        <color indexed="9"/>
      </bottom>
    </border>
    <border>
      <left>
        <color indexed="63"/>
      </left>
      <right style="thin">
        <color indexed="8"/>
      </right>
      <top>
        <color indexed="63"/>
      </top>
      <bottom style="thick">
        <color indexed="8"/>
      </bottom>
    </border>
    <border>
      <left style="thin"/>
      <right>
        <color indexed="63"/>
      </right>
      <top>
        <color indexed="63"/>
      </top>
      <bottom style="thin"/>
    </border>
    <border>
      <left style="thin">
        <color indexed="8"/>
      </left>
      <right style="thin"/>
      <top>
        <color indexed="63"/>
      </top>
      <bottom style="thick">
        <color indexed="8"/>
      </bottom>
    </border>
    <border>
      <left style="thin"/>
      <right style="thin">
        <color indexed="8"/>
      </right>
      <top style="thin">
        <color indexed="8"/>
      </top>
      <bottom>
        <color indexed="63"/>
      </bottom>
    </border>
    <border>
      <left>
        <color indexed="63"/>
      </left>
      <right>
        <color indexed="63"/>
      </right>
      <top style="medium">
        <color indexed="9"/>
      </top>
      <bottom style="medium">
        <color indexed="9"/>
      </bottom>
    </border>
    <border>
      <left style="thin">
        <color indexed="8"/>
      </left>
      <right style="thin">
        <color indexed="9"/>
      </right>
      <top style="thin">
        <color indexed="9"/>
      </top>
      <bottom style="thick">
        <color indexed="8"/>
      </bottom>
    </border>
    <border>
      <left style="thin">
        <color indexed="8"/>
      </left>
      <right style="thin">
        <color indexed="9"/>
      </right>
      <top style="thin">
        <color indexed="9"/>
      </top>
      <bottom style="thin">
        <color indexed="9"/>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medium">
        <color indexed="9"/>
      </left>
      <right style="medium">
        <color indexed="9"/>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color indexed="63"/>
      </top>
      <bottom style="medium">
        <color indexed="8"/>
      </bottom>
    </border>
    <border>
      <left>
        <color indexed="63"/>
      </left>
      <right style="thin"/>
      <top>
        <color indexed="63"/>
      </top>
      <bottom style="thin"/>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thin">
        <color indexed="8"/>
      </top>
      <bottom>
        <color indexed="63"/>
      </bottom>
    </border>
    <border>
      <left>
        <color indexed="63"/>
      </left>
      <right>
        <color indexed="63"/>
      </right>
      <top style="thin">
        <color indexed="9"/>
      </top>
      <bottom>
        <color indexed="63"/>
      </bottom>
    </border>
    <border>
      <left>
        <color indexed="63"/>
      </left>
      <right style="thin">
        <color indexed="9"/>
      </right>
      <top style="thin">
        <color indexed="8"/>
      </top>
      <bottom>
        <color indexed="63"/>
      </bottom>
    </border>
    <border>
      <left style="thin">
        <color indexed="9"/>
      </left>
      <right style="thin">
        <color indexed="9"/>
      </right>
      <top style="thin">
        <color indexed="8"/>
      </top>
      <bottom>
        <color indexed="63"/>
      </bottom>
    </border>
    <border>
      <left>
        <color indexed="63"/>
      </left>
      <right>
        <color indexed="63"/>
      </right>
      <top style="medium">
        <color indexed="8"/>
      </top>
      <bottom>
        <color indexed="63"/>
      </bottom>
    </border>
    <border>
      <left style="thin">
        <color indexed="8"/>
      </left>
      <right style="medium">
        <color indexed="9"/>
      </right>
      <top style="thin">
        <color indexed="8"/>
      </top>
      <bottom>
        <color indexed="63"/>
      </bottom>
    </border>
    <border>
      <left style="thin">
        <color indexed="8"/>
      </left>
      <right style="medium">
        <color indexed="9"/>
      </right>
      <top>
        <color indexed="63"/>
      </top>
      <bottom style="thin"/>
    </border>
    <border>
      <left style="medium">
        <color indexed="9"/>
      </left>
      <right>
        <color indexed="63"/>
      </right>
      <top style="thin">
        <color indexed="8"/>
      </top>
      <bottom style="medium">
        <color indexed="9"/>
      </bottom>
    </border>
    <border>
      <left>
        <color indexed="63"/>
      </left>
      <right>
        <color indexed="63"/>
      </right>
      <top style="thin">
        <color indexed="8"/>
      </top>
      <bottom style="medium">
        <color indexed="9"/>
      </bottom>
    </border>
    <border>
      <left>
        <color indexed="63"/>
      </left>
      <right style="medium">
        <color indexed="9"/>
      </right>
      <top style="thin">
        <color indexed="8"/>
      </top>
      <bottom style="medium">
        <color indexed="9"/>
      </bottom>
    </border>
    <border>
      <left>
        <color indexed="63"/>
      </left>
      <right>
        <color indexed="63"/>
      </right>
      <top style="medium"/>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9"/>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color indexed="63"/>
      </left>
      <right>
        <color indexed="63"/>
      </right>
      <top style="thick">
        <color indexed="8"/>
      </top>
      <bottom>
        <color indexed="63"/>
      </bottom>
    </border>
    <border>
      <left style="thin">
        <color indexed="8"/>
      </left>
      <right style="medium">
        <color indexed="9"/>
      </right>
      <top>
        <color indexed="63"/>
      </top>
      <bottom style="thin">
        <color indexed="8"/>
      </bottom>
    </border>
    <border>
      <left style="medium">
        <color indexed="9"/>
      </left>
      <right style="medium">
        <color indexed="9"/>
      </right>
      <top>
        <color indexed="63"/>
      </top>
      <bottom style="medium">
        <color indexed="9"/>
      </bottom>
    </border>
    <border>
      <left>
        <color indexed="63"/>
      </left>
      <right style="medium">
        <color indexed="9"/>
      </right>
      <top style="thin"/>
      <bottom>
        <color indexed="63"/>
      </bottom>
    </border>
    <border>
      <left style="medium">
        <color indexed="9"/>
      </left>
      <right style="medium">
        <color indexed="9"/>
      </right>
      <top style="thin">
        <color indexed="8"/>
      </top>
      <bottom>
        <color indexed="63"/>
      </bottom>
    </border>
    <border>
      <left style="thin">
        <color indexed="8"/>
      </left>
      <right style="medium">
        <color indexed="9"/>
      </right>
      <top>
        <color indexed="63"/>
      </top>
      <bottom>
        <color indexed="63"/>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29"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8"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905">
    <xf numFmtId="0" fontId="0" fillId="0" borderId="0" xfId="0" applyAlignment="1">
      <alignment/>
    </xf>
    <xf numFmtId="0" fontId="5" fillId="0" borderId="0" xfId="0" applyFont="1" applyAlignment="1">
      <alignment horizontal="centerContinuous"/>
    </xf>
    <xf numFmtId="0" fontId="0" fillId="0" borderId="0" xfId="0" applyAlignment="1">
      <alignment horizontal="centerContinuous"/>
    </xf>
    <xf numFmtId="0" fontId="6" fillId="0" borderId="0" xfId="0" applyFont="1" applyAlignment="1">
      <alignment/>
    </xf>
    <xf numFmtId="0" fontId="7" fillId="0" borderId="0" xfId="0" applyFont="1" applyAlignment="1">
      <alignment horizontal="centerContinuous"/>
    </xf>
    <xf numFmtId="0" fontId="4" fillId="0" borderId="0" xfId="0" applyFont="1" applyAlignment="1">
      <alignment horizontal="center"/>
    </xf>
    <xf numFmtId="0" fontId="0" fillId="0" borderId="0" xfId="0" applyBorder="1" applyAlignment="1">
      <alignment/>
    </xf>
    <xf numFmtId="0" fontId="13" fillId="0" borderId="0" xfId="0" applyFont="1" applyAlignment="1">
      <alignment horizontal="centerContinuous"/>
    </xf>
    <xf numFmtId="0" fontId="14" fillId="0" borderId="0" xfId="0" applyFont="1" applyAlignment="1">
      <alignment horizontal="centerContinuous"/>
    </xf>
    <xf numFmtId="174" fontId="0" fillId="0" borderId="0" xfId="0" applyNumberFormat="1" applyAlignment="1">
      <alignment/>
    </xf>
    <xf numFmtId="0" fontId="15" fillId="0" borderId="0" xfId="0" applyFont="1" applyAlignment="1">
      <alignment/>
    </xf>
    <xf numFmtId="0" fontId="11" fillId="33" borderId="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7" fillId="0" borderId="0" xfId="0" applyFont="1" applyAlignment="1">
      <alignment/>
    </xf>
    <xf numFmtId="0" fontId="0" fillId="0" borderId="0" xfId="0" applyFont="1" applyAlignment="1">
      <alignment/>
    </xf>
    <xf numFmtId="3" fontId="0" fillId="0" borderId="0" xfId="0" applyNumberFormat="1" applyAlignment="1">
      <alignment/>
    </xf>
    <xf numFmtId="175" fontId="9" fillId="0" borderId="13" xfId="0" applyNumberFormat="1" applyFont="1" applyBorder="1" applyAlignment="1">
      <alignment/>
    </xf>
    <xf numFmtId="175" fontId="9" fillId="0" borderId="14" xfId="0" applyNumberFormat="1" applyFont="1" applyBorder="1" applyAlignment="1">
      <alignment/>
    </xf>
    <xf numFmtId="175" fontId="9" fillId="0" borderId="0" xfId="0" applyNumberFormat="1" applyFont="1" applyBorder="1" applyAlignment="1">
      <alignment/>
    </xf>
    <xf numFmtId="175" fontId="8" fillId="0" borderId="0" xfId="0" applyNumberFormat="1" applyFont="1" applyAlignment="1">
      <alignment/>
    </xf>
    <xf numFmtId="175" fontId="8" fillId="0" borderId="14" xfId="0" applyNumberFormat="1" applyFont="1" applyBorder="1" applyAlignment="1">
      <alignment/>
    </xf>
    <xf numFmtId="175" fontId="8" fillId="0" borderId="15" xfId="0" applyNumberFormat="1" applyFont="1" applyBorder="1" applyAlignment="1">
      <alignment/>
    </xf>
    <xf numFmtId="175" fontId="8" fillId="0" borderId="16" xfId="0" applyNumberFormat="1" applyFont="1" applyBorder="1" applyAlignment="1">
      <alignment/>
    </xf>
    <xf numFmtId="175" fontId="8" fillId="0" borderId="17" xfId="0" applyNumberFormat="1" applyFont="1" applyBorder="1" applyAlignment="1">
      <alignment/>
    </xf>
    <xf numFmtId="3" fontId="3" fillId="34" borderId="18" xfId="0" applyNumberFormat="1" applyFont="1" applyFill="1" applyBorder="1" applyAlignment="1">
      <alignment horizontal="right" wrapText="1"/>
    </xf>
    <xf numFmtId="3" fontId="3" fillId="34" borderId="0" xfId="0" applyNumberFormat="1" applyFont="1" applyFill="1" applyBorder="1" applyAlignment="1">
      <alignment horizontal="right" wrapText="1"/>
    </xf>
    <xf numFmtId="3" fontId="3" fillId="34" borderId="14" xfId="0" applyNumberFormat="1" applyFont="1" applyFill="1" applyBorder="1" applyAlignment="1">
      <alignment horizontal="right" wrapText="1"/>
    </xf>
    <xf numFmtId="3" fontId="2" fillId="34" borderId="19" xfId="0" applyNumberFormat="1" applyFont="1" applyFill="1" applyBorder="1" applyAlignment="1">
      <alignment horizontal="right" wrapText="1"/>
    </xf>
    <xf numFmtId="3" fontId="2" fillId="34" borderId="20" xfId="0" applyNumberFormat="1" applyFont="1" applyFill="1" applyBorder="1" applyAlignment="1">
      <alignment horizontal="right" wrapText="1"/>
    </xf>
    <xf numFmtId="167" fontId="2" fillId="34" borderId="21" xfId="0" applyNumberFormat="1" applyFont="1" applyFill="1" applyBorder="1" applyAlignment="1">
      <alignment horizontal="right" wrapText="1"/>
    </xf>
    <xf numFmtId="3" fontId="2" fillId="34" borderId="21" xfId="0" applyNumberFormat="1" applyFont="1" applyFill="1" applyBorder="1" applyAlignment="1">
      <alignment horizontal="right" wrapText="1"/>
    </xf>
    <xf numFmtId="3" fontId="2" fillId="34" borderId="22" xfId="0" applyNumberFormat="1" applyFont="1" applyFill="1" applyBorder="1" applyAlignment="1">
      <alignment horizontal="right" wrapText="1"/>
    </xf>
    <xf numFmtId="167" fontId="2" fillId="34" borderId="20" xfId="0" applyNumberFormat="1" applyFont="1" applyFill="1" applyBorder="1" applyAlignment="1">
      <alignment horizontal="right" wrapText="1"/>
    </xf>
    <xf numFmtId="3" fontId="3" fillId="34" borderId="23" xfId="0" applyNumberFormat="1" applyFont="1" applyFill="1" applyBorder="1" applyAlignment="1">
      <alignment horizontal="right" wrapText="1"/>
    </xf>
    <xf numFmtId="3" fontId="3" fillId="34" borderId="16" xfId="0" applyNumberFormat="1" applyFont="1" applyFill="1" applyBorder="1" applyAlignment="1">
      <alignment horizontal="right" wrapText="1"/>
    </xf>
    <xf numFmtId="3" fontId="3" fillId="34" borderId="17" xfId="0" applyNumberFormat="1" applyFont="1" applyFill="1" applyBorder="1" applyAlignment="1">
      <alignment horizontal="right" wrapText="1"/>
    </xf>
    <xf numFmtId="167" fontId="2" fillId="0" borderId="22" xfId="0" applyNumberFormat="1" applyFont="1" applyFill="1" applyBorder="1" applyAlignment="1">
      <alignment horizontal="right" wrapText="1"/>
    </xf>
    <xf numFmtId="3" fontId="3" fillId="0" borderId="13" xfId="0" applyNumberFormat="1" applyFont="1" applyFill="1" applyBorder="1" applyAlignment="1">
      <alignment horizontal="right" wrapText="1"/>
    </xf>
    <xf numFmtId="0" fontId="3" fillId="0" borderId="24" xfId="0" applyFont="1" applyFill="1" applyBorder="1" applyAlignment="1">
      <alignment vertical="top" wrapText="1"/>
    </xf>
    <xf numFmtId="3" fontId="3" fillId="0" borderId="25" xfId="0" applyNumberFormat="1" applyFont="1" applyFill="1" applyBorder="1" applyAlignment="1">
      <alignment horizontal="right" wrapText="1"/>
    </xf>
    <xf numFmtId="0" fontId="0" fillId="0" borderId="0" xfId="0" applyFill="1" applyAlignment="1">
      <alignment/>
    </xf>
    <xf numFmtId="0" fontId="7" fillId="0" borderId="0" xfId="0" applyFont="1" applyFill="1" applyAlignment="1">
      <alignment horizontal="centerContinuous"/>
    </xf>
    <xf numFmtId="0" fontId="11" fillId="0" borderId="26" xfId="0" applyFont="1" applyFill="1" applyBorder="1" applyAlignment="1">
      <alignment horizontal="center" wrapText="1"/>
    </xf>
    <xf numFmtId="0" fontId="8" fillId="0" borderId="0" xfId="0" applyFont="1" applyFill="1" applyAlignment="1">
      <alignment/>
    </xf>
    <xf numFmtId="169" fontId="2" fillId="0" borderId="22" xfId="0" applyNumberFormat="1" applyFont="1" applyFill="1" applyBorder="1" applyAlignment="1">
      <alignment horizontal="right" wrapText="1"/>
    </xf>
    <xf numFmtId="0" fontId="1" fillId="0" borderId="0" xfId="0" applyFont="1" applyFill="1" applyAlignment="1">
      <alignment wrapText="1"/>
    </xf>
    <xf numFmtId="170" fontId="3" fillId="0" borderId="0" xfId="0" applyNumberFormat="1" applyFont="1" applyFill="1" applyBorder="1" applyAlignment="1">
      <alignment horizontal="right" wrapText="1"/>
    </xf>
    <xf numFmtId="170" fontId="3" fillId="0" borderId="18" xfId="0" applyNumberFormat="1" applyFont="1" applyFill="1" applyBorder="1" applyAlignment="1">
      <alignment horizontal="right" wrapText="1"/>
    </xf>
    <xf numFmtId="170" fontId="3" fillId="0" borderId="23" xfId="0" applyNumberFormat="1" applyFont="1" applyFill="1" applyBorder="1" applyAlignment="1">
      <alignment horizontal="right" wrapText="1"/>
    </xf>
    <xf numFmtId="0" fontId="0" fillId="0" borderId="0" xfId="0" applyFill="1" applyAlignment="1">
      <alignment wrapText="1"/>
    </xf>
    <xf numFmtId="170" fontId="3" fillId="0" borderId="14" xfId="0" applyNumberFormat="1" applyFont="1" applyFill="1" applyBorder="1" applyAlignment="1">
      <alignment horizontal="right" wrapText="1"/>
    </xf>
    <xf numFmtId="170" fontId="3" fillId="0" borderId="13" xfId="0" applyNumberFormat="1" applyFont="1" applyFill="1" applyBorder="1" applyAlignment="1">
      <alignment horizontal="right" wrapText="1"/>
    </xf>
    <xf numFmtId="0" fontId="0" fillId="0" borderId="0" xfId="0" applyFont="1" applyFill="1" applyBorder="1" applyAlignment="1">
      <alignment/>
    </xf>
    <xf numFmtId="0" fontId="0" fillId="0" borderId="0" xfId="0" applyFill="1" applyBorder="1" applyAlignment="1">
      <alignment/>
    </xf>
    <xf numFmtId="0" fontId="9" fillId="0" borderId="0" xfId="0" applyFont="1" applyFill="1" applyAlignment="1">
      <alignment/>
    </xf>
    <xf numFmtId="3" fontId="0" fillId="0" borderId="0" xfId="0" applyNumberFormat="1" applyFill="1" applyAlignment="1">
      <alignment/>
    </xf>
    <xf numFmtId="0" fontId="7" fillId="0" borderId="0" xfId="0" applyFont="1" applyFill="1" applyAlignment="1">
      <alignment/>
    </xf>
    <xf numFmtId="0" fontId="24" fillId="0" borderId="0" xfId="0" applyFont="1" applyFill="1" applyAlignment="1">
      <alignment/>
    </xf>
    <xf numFmtId="0" fontId="0" fillId="0" borderId="0" xfId="0" applyFont="1" applyFill="1" applyAlignment="1">
      <alignment/>
    </xf>
    <xf numFmtId="0" fontId="22" fillId="0" borderId="0" xfId="0" applyFont="1" applyFill="1" applyBorder="1" applyAlignment="1">
      <alignment horizontal="center" wrapText="1"/>
    </xf>
    <xf numFmtId="0" fontId="22" fillId="0" borderId="13" xfId="0" applyFont="1" applyFill="1" applyBorder="1" applyAlignment="1">
      <alignment horizontal="center" wrapText="1"/>
    </xf>
    <xf numFmtId="0" fontId="22" fillId="0" borderId="24" xfId="0" applyFont="1" applyFill="1" applyBorder="1" applyAlignment="1">
      <alignment horizontal="center" wrapText="1"/>
    </xf>
    <xf numFmtId="0" fontId="11" fillId="0" borderId="13" xfId="0" applyFont="1" applyFill="1" applyBorder="1" applyAlignment="1">
      <alignment horizontal="center" wrapText="1"/>
    </xf>
    <xf numFmtId="0" fontId="11" fillId="0" borderId="0" xfId="0" applyFont="1" applyFill="1" applyBorder="1" applyAlignment="1">
      <alignment horizontal="center" wrapText="1"/>
    </xf>
    <xf numFmtId="3" fontId="9" fillId="0" borderId="27" xfId="0" applyNumberFormat="1" applyFont="1" applyFill="1" applyBorder="1" applyAlignment="1">
      <alignment/>
    </xf>
    <xf numFmtId="3" fontId="9" fillId="0" borderId="28" xfId="0" applyNumberFormat="1" applyFont="1" applyFill="1" applyBorder="1" applyAlignment="1">
      <alignment/>
    </xf>
    <xf numFmtId="3" fontId="25" fillId="0" borderId="27" xfId="0" applyNumberFormat="1" applyFont="1" applyFill="1" applyBorder="1" applyAlignment="1">
      <alignment/>
    </xf>
    <xf numFmtId="0" fontId="2" fillId="0" borderId="24" xfId="0" applyFont="1" applyFill="1" applyBorder="1" applyAlignment="1">
      <alignment vertical="top" wrapText="1"/>
    </xf>
    <xf numFmtId="3" fontId="8" fillId="0" borderId="27" xfId="0" applyNumberFormat="1" applyFont="1" applyFill="1" applyBorder="1" applyAlignment="1">
      <alignment/>
    </xf>
    <xf numFmtId="3" fontId="8" fillId="0" borderId="28" xfId="0" applyNumberFormat="1" applyFont="1" applyFill="1" applyBorder="1" applyAlignment="1">
      <alignment/>
    </xf>
    <xf numFmtId="3" fontId="8" fillId="0" borderId="15" xfId="0" applyNumberFormat="1" applyFont="1" applyFill="1" applyBorder="1" applyAlignment="1">
      <alignment/>
    </xf>
    <xf numFmtId="3" fontId="8" fillId="0" borderId="29" xfId="0" applyNumberFormat="1" applyFont="1" applyFill="1" applyBorder="1" applyAlignment="1">
      <alignment/>
    </xf>
    <xf numFmtId="0" fontId="0" fillId="0" borderId="17" xfId="0" applyFill="1" applyBorder="1" applyAlignment="1">
      <alignment/>
    </xf>
    <xf numFmtId="0" fontId="15" fillId="0" borderId="0" xfId="0" applyFont="1" applyFill="1" applyAlignment="1">
      <alignment/>
    </xf>
    <xf numFmtId="0" fontId="15" fillId="0" borderId="0" xfId="0" applyFont="1" applyFill="1" applyBorder="1" applyAlignment="1">
      <alignment/>
    </xf>
    <xf numFmtId="0" fontId="13" fillId="0" borderId="0" xfId="0" applyFont="1" applyFill="1" applyAlignment="1">
      <alignment/>
    </xf>
    <xf numFmtId="0" fontId="7" fillId="0" borderId="0" xfId="0" applyFont="1" applyFill="1" applyAlignment="1">
      <alignment/>
    </xf>
    <xf numFmtId="0" fontId="21" fillId="0" borderId="0" xfId="0" applyFont="1" applyFill="1" applyAlignment="1">
      <alignment/>
    </xf>
    <xf numFmtId="0" fontId="23" fillId="0" borderId="28" xfId="0" applyFont="1" applyFill="1" applyBorder="1" applyAlignment="1">
      <alignment horizontal="center" wrapText="1"/>
    </xf>
    <xf numFmtId="0" fontId="23" fillId="0" borderId="27" xfId="0" applyFont="1" applyFill="1" applyBorder="1" applyAlignment="1">
      <alignment horizontal="center" wrapText="1"/>
    </xf>
    <xf numFmtId="0" fontId="23" fillId="0" borderId="0" xfId="0" applyFont="1" applyFill="1" applyBorder="1" applyAlignment="1">
      <alignment horizontal="center" wrapText="1"/>
    </xf>
    <xf numFmtId="3" fontId="25" fillId="0" borderId="28" xfId="0" applyNumberFormat="1" applyFont="1" applyFill="1" applyBorder="1" applyAlignment="1">
      <alignment/>
    </xf>
    <xf numFmtId="3" fontId="8" fillId="0" borderId="30" xfId="0" applyNumberFormat="1" applyFont="1" applyFill="1" applyBorder="1" applyAlignment="1">
      <alignment/>
    </xf>
    <xf numFmtId="3" fontId="8" fillId="0" borderId="31" xfId="0" applyNumberFormat="1" applyFont="1" applyFill="1" applyBorder="1" applyAlignment="1">
      <alignment/>
    </xf>
    <xf numFmtId="0" fontId="0" fillId="0" borderId="32" xfId="0" applyFill="1" applyBorder="1" applyAlignment="1">
      <alignment/>
    </xf>
    <xf numFmtId="3" fontId="8" fillId="0" borderId="0" xfId="0" applyNumberFormat="1" applyFont="1" applyFill="1" applyBorder="1" applyAlignment="1">
      <alignment/>
    </xf>
    <xf numFmtId="0" fontId="13"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2" fillId="0" borderId="33" xfId="0" applyFont="1" applyFill="1" applyBorder="1" applyAlignment="1">
      <alignment horizontal="left" vertical="top" wrapText="1"/>
    </xf>
    <xf numFmtId="174" fontId="8" fillId="0" borderId="22" xfId="0" applyNumberFormat="1" applyFont="1" applyFill="1" applyBorder="1" applyAlignment="1">
      <alignment/>
    </xf>
    <xf numFmtId="176" fontId="8" fillId="0" borderId="21" xfId="0" applyNumberFormat="1" applyFont="1" applyFill="1" applyBorder="1" applyAlignment="1">
      <alignment/>
    </xf>
    <xf numFmtId="176" fontId="8" fillId="0" borderId="20" xfId="0" applyNumberFormat="1" applyFont="1" applyFill="1" applyBorder="1" applyAlignment="1">
      <alignment/>
    </xf>
    <xf numFmtId="0" fontId="2" fillId="0" borderId="34" xfId="0" applyFont="1" applyFill="1" applyBorder="1" applyAlignment="1">
      <alignment vertical="top" wrapText="1"/>
    </xf>
    <xf numFmtId="174" fontId="8" fillId="0" borderId="0" xfId="0" applyNumberFormat="1" applyFont="1" applyFill="1" applyAlignment="1">
      <alignment/>
    </xf>
    <xf numFmtId="174" fontId="8" fillId="0" borderId="14" xfId="0" applyNumberFormat="1" applyFont="1" applyFill="1" applyBorder="1" applyAlignment="1">
      <alignment/>
    </xf>
    <xf numFmtId="174" fontId="9" fillId="0" borderId="0" xfId="0" applyNumberFormat="1" applyFont="1" applyFill="1" applyAlignment="1">
      <alignment/>
    </xf>
    <xf numFmtId="174" fontId="9" fillId="0" borderId="14" xfId="0" applyNumberFormat="1" applyFont="1" applyFill="1" applyBorder="1" applyAlignment="1">
      <alignment/>
    </xf>
    <xf numFmtId="0" fontId="3" fillId="0" borderId="24" xfId="0" applyFont="1" applyFill="1" applyBorder="1" applyAlignment="1">
      <alignment vertical="center" wrapText="1"/>
    </xf>
    <xf numFmtId="0" fontId="3" fillId="0" borderId="35" xfId="0" applyFont="1" applyFill="1" applyBorder="1" applyAlignment="1">
      <alignment vertical="center" wrapText="1"/>
    </xf>
    <xf numFmtId="174" fontId="9" fillId="0" borderId="15" xfId="0" applyNumberFormat="1" applyFont="1" applyFill="1" applyBorder="1" applyAlignment="1">
      <alignment/>
    </xf>
    <xf numFmtId="0" fontId="11" fillId="35" borderId="1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35" borderId="36" xfId="0" applyFont="1" applyFill="1" applyBorder="1" applyAlignment="1">
      <alignment horizontal="centerContinuous" vertical="center" wrapText="1"/>
    </xf>
    <xf numFmtId="0" fontId="11" fillId="35" borderId="23" xfId="0" applyFont="1" applyFill="1" applyBorder="1" applyAlignment="1">
      <alignment horizontal="center" wrapText="1"/>
    </xf>
    <xf numFmtId="0" fontId="11" fillId="35" borderId="10" xfId="0" applyFont="1" applyFill="1" applyBorder="1" applyAlignment="1">
      <alignment horizontal="center" wrapText="1"/>
    </xf>
    <xf numFmtId="0" fontId="11" fillId="35" borderId="23" xfId="0" applyFont="1" applyFill="1" applyBorder="1" applyAlignment="1">
      <alignment horizontal="center" vertical="center" wrapText="1"/>
    </xf>
    <xf numFmtId="196" fontId="27" fillId="0" borderId="28" xfId="0" applyNumberFormat="1" applyFont="1" applyFill="1" applyBorder="1" applyAlignment="1">
      <alignment/>
    </xf>
    <xf numFmtId="3" fontId="25" fillId="0" borderId="27" xfId="0" applyNumberFormat="1" applyFont="1" applyFill="1" applyBorder="1" applyAlignment="1">
      <alignment horizontal="right"/>
    </xf>
    <xf numFmtId="174" fontId="8" fillId="0" borderId="0" xfId="0" applyNumberFormat="1" applyFont="1" applyFill="1" applyBorder="1" applyAlignment="1">
      <alignment/>
    </xf>
    <xf numFmtId="0" fontId="2" fillId="0" borderId="33" xfId="0" applyFont="1" applyFill="1" applyBorder="1" applyAlignment="1">
      <alignment horizontal="left" wrapText="1"/>
    </xf>
    <xf numFmtId="0" fontId="3" fillId="0" borderId="24" xfId="0" applyFont="1" applyFill="1" applyBorder="1" applyAlignment="1">
      <alignment wrapText="1"/>
    </xf>
    <xf numFmtId="0" fontId="2" fillId="0" borderId="24" xfId="0" applyFont="1" applyFill="1" applyBorder="1" applyAlignment="1">
      <alignment wrapText="1"/>
    </xf>
    <xf numFmtId="0" fontId="3" fillId="34" borderId="24" xfId="0" applyFont="1" applyFill="1" applyBorder="1" applyAlignment="1">
      <alignment wrapText="1"/>
    </xf>
    <xf numFmtId="0" fontId="2" fillId="34" borderId="24" xfId="0" applyFont="1" applyFill="1" applyBorder="1" applyAlignment="1">
      <alignment wrapText="1"/>
    </xf>
    <xf numFmtId="0" fontId="2" fillId="34" borderId="35" xfId="0" applyFont="1" applyFill="1" applyBorder="1" applyAlignment="1">
      <alignment wrapText="1"/>
    </xf>
    <xf numFmtId="0" fontId="3" fillId="0" borderId="0" xfId="0" applyFont="1" applyFill="1" applyBorder="1" applyAlignment="1">
      <alignment wrapText="1"/>
    </xf>
    <xf numFmtId="0" fontId="2" fillId="0" borderId="0" xfId="0" applyFont="1" applyFill="1" applyBorder="1" applyAlignment="1">
      <alignment wrapText="1"/>
    </xf>
    <xf numFmtId="0" fontId="2" fillId="0" borderId="28" xfId="0" applyFont="1" applyFill="1" applyBorder="1" applyAlignment="1">
      <alignment wrapText="1"/>
    </xf>
    <xf numFmtId="0" fontId="2" fillId="0" borderId="17" xfId="0" applyFont="1" applyFill="1" applyBorder="1" applyAlignment="1">
      <alignment wrapText="1"/>
    </xf>
    <xf numFmtId="0" fontId="8" fillId="0" borderId="0" xfId="0" applyFont="1" applyFill="1" applyAlignment="1">
      <alignment/>
    </xf>
    <xf numFmtId="0" fontId="2" fillId="0" borderId="35" xfId="0" applyFont="1" applyFill="1" applyBorder="1" applyAlignment="1">
      <alignment wrapText="1"/>
    </xf>
    <xf numFmtId="0" fontId="2" fillId="0" borderId="19" xfId="0" applyFont="1" applyFill="1" applyBorder="1" applyAlignment="1">
      <alignment wrapText="1"/>
    </xf>
    <xf numFmtId="0" fontId="9" fillId="0" borderId="34" xfId="0" applyFont="1" applyFill="1" applyBorder="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xf>
    <xf numFmtId="0" fontId="8" fillId="0" borderId="19" xfId="0" applyFont="1" applyFill="1" applyBorder="1" applyAlignment="1">
      <alignment/>
    </xf>
    <xf numFmtId="0" fontId="3" fillId="0" borderId="37" xfId="0" applyFont="1" applyFill="1" applyBorder="1" applyAlignment="1">
      <alignment wrapText="1"/>
    </xf>
    <xf numFmtId="0" fontId="2" fillId="0" borderId="34" xfId="0" applyFont="1" applyFill="1" applyBorder="1" applyAlignment="1">
      <alignment vertical="center" wrapText="1"/>
    </xf>
    <xf numFmtId="0" fontId="2" fillId="0" borderId="24" xfId="0" applyFont="1" applyFill="1" applyBorder="1" applyAlignment="1">
      <alignment vertical="center" wrapText="1"/>
    </xf>
    <xf numFmtId="0" fontId="3" fillId="0" borderId="35" xfId="0" applyFont="1" applyFill="1" applyBorder="1" applyAlignment="1">
      <alignment vertical="top" wrapText="1"/>
    </xf>
    <xf numFmtId="174" fontId="9" fillId="0" borderId="13" xfId="0" applyNumberFormat="1" applyFont="1" applyFill="1" applyBorder="1" applyAlignment="1">
      <alignment horizontal="right"/>
    </xf>
    <xf numFmtId="0" fontId="3" fillId="34" borderId="24" xfId="0" applyFont="1" applyFill="1" applyBorder="1" applyAlignment="1">
      <alignment horizontal="left" vertical="top" wrapText="1" indent="2"/>
    </xf>
    <xf numFmtId="0" fontId="10" fillId="34" borderId="24" xfId="0" applyFont="1" applyFill="1" applyBorder="1" applyAlignment="1">
      <alignment vertical="center" wrapText="1"/>
    </xf>
    <xf numFmtId="0" fontId="10" fillId="34" borderId="19" xfId="0" applyFont="1" applyFill="1" applyBorder="1" applyAlignment="1">
      <alignment vertical="center" wrapText="1"/>
    </xf>
    <xf numFmtId="0" fontId="30" fillId="34" borderId="19" xfId="0" applyFont="1" applyFill="1" applyBorder="1" applyAlignment="1">
      <alignment vertical="center" wrapText="1"/>
    </xf>
    <xf numFmtId="0" fontId="30" fillId="34" borderId="24" xfId="0" applyFont="1" applyFill="1" applyBorder="1" applyAlignment="1">
      <alignment vertical="center" wrapText="1"/>
    </xf>
    <xf numFmtId="0" fontId="30" fillId="34" borderId="35" xfId="0" applyFont="1" applyFill="1" applyBorder="1" applyAlignment="1">
      <alignment vertical="center" wrapText="1"/>
    </xf>
    <xf numFmtId="0" fontId="30" fillId="34" borderId="38" xfId="0" applyFont="1" applyFill="1" applyBorder="1" applyAlignment="1">
      <alignment vertical="center" wrapText="1"/>
    </xf>
    <xf numFmtId="3" fontId="3" fillId="34" borderId="21" xfId="0" applyNumberFormat="1" applyFont="1" applyFill="1" applyBorder="1" applyAlignment="1">
      <alignment horizontal="right" wrapText="1"/>
    </xf>
    <xf numFmtId="3" fontId="3" fillId="34" borderId="20" xfId="0" applyNumberFormat="1" applyFont="1" applyFill="1" applyBorder="1" applyAlignment="1">
      <alignment horizontal="right" wrapText="1"/>
    </xf>
    <xf numFmtId="0" fontId="10" fillId="34" borderId="39" xfId="0" applyFont="1" applyFill="1" applyBorder="1" applyAlignment="1">
      <alignment vertical="center" wrapText="1"/>
    </xf>
    <xf numFmtId="3" fontId="3" fillId="34" borderId="40" xfId="0" applyNumberFormat="1" applyFont="1" applyFill="1" applyBorder="1" applyAlignment="1">
      <alignment horizontal="right" wrapText="1"/>
    </xf>
    <xf numFmtId="3" fontId="3" fillId="34" borderId="15" xfId="0" applyNumberFormat="1" applyFont="1" applyFill="1" applyBorder="1" applyAlignment="1">
      <alignment horizontal="right" wrapText="1"/>
    </xf>
    <xf numFmtId="174" fontId="9" fillId="0" borderId="14" xfId="0" applyNumberFormat="1" applyFont="1" applyFill="1" applyBorder="1" applyAlignment="1">
      <alignment horizontal="right" indent="1"/>
    </xf>
    <xf numFmtId="0" fontId="15" fillId="0" borderId="0" xfId="0" applyFont="1" applyAlignment="1">
      <alignment horizontal="left" vertical="top" wrapText="1"/>
    </xf>
    <xf numFmtId="0" fontId="5" fillId="0" borderId="0" xfId="0" applyFont="1" applyAlignment="1">
      <alignment horizontal="center"/>
    </xf>
    <xf numFmtId="0" fontId="22" fillId="35" borderId="11" xfId="0" applyFont="1" applyFill="1" applyBorder="1" applyAlignment="1">
      <alignment horizontal="center" wrapText="1"/>
    </xf>
    <xf numFmtId="0" fontId="22" fillId="35" borderId="41" xfId="0" applyFont="1" applyFill="1" applyBorder="1" applyAlignment="1">
      <alignment horizontal="center" wrapText="1"/>
    </xf>
    <xf numFmtId="0" fontId="20" fillId="0" borderId="0" xfId="0" applyFont="1" applyFill="1" applyAlignment="1">
      <alignment horizontal="center" vertical="top" wrapText="1"/>
    </xf>
    <xf numFmtId="0" fontId="0" fillId="34" borderId="0" xfId="0" applyFill="1" applyAlignment="1">
      <alignment/>
    </xf>
    <xf numFmtId="0" fontId="3" fillId="0" borderId="42" xfId="0" applyFont="1" applyFill="1" applyBorder="1" applyAlignment="1">
      <alignment horizontal="right" wrapText="1"/>
    </xf>
    <xf numFmtId="0" fontId="3" fillId="0" borderId="43" xfId="0" applyFont="1" applyFill="1" applyBorder="1" applyAlignment="1">
      <alignment horizontal="right" wrapText="1"/>
    </xf>
    <xf numFmtId="0" fontId="3" fillId="0" borderId="44" xfId="0" applyFont="1" applyFill="1" applyBorder="1" applyAlignment="1">
      <alignment wrapText="1"/>
    </xf>
    <xf numFmtId="0" fontId="3" fillId="0" borderId="0" xfId="0" applyFont="1" applyFill="1" applyBorder="1" applyAlignment="1">
      <alignment horizontal="right" wrapText="1"/>
    </xf>
    <xf numFmtId="0" fontId="3" fillId="0" borderId="45" xfId="0" applyFont="1" applyFill="1" applyBorder="1" applyAlignment="1">
      <alignment horizontal="right" wrapText="1"/>
    </xf>
    <xf numFmtId="3" fontId="3" fillId="0" borderId="45" xfId="0" applyNumberFormat="1" applyFont="1" applyFill="1" applyBorder="1" applyAlignment="1">
      <alignment horizontal="right" wrapText="1"/>
    </xf>
    <xf numFmtId="16" fontId="0" fillId="0" borderId="0" xfId="0" applyNumberFormat="1" applyAlignment="1">
      <alignment/>
    </xf>
    <xf numFmtId="49" fontId="3" fillId="0" borderId="0" xfId="0" applyNumberFormat="1" applyFont="1" applyFill="1" applyBorder="1" applyAlignment="1">
      <alignment wrapText="1"/>
    </xf>
    <xf numFmtId="49" fontId="3" fillId="0" borderId="0" xfId="0" applyNumberFormat="1" applyFont="1" applyFill="1" applyBorder="1" applyAlignment="1">
      <alignment horizontal="left" wrapText="1"/>
    </xf>
    <xf numFmtId="3" fontId="2" fillId="0" borderId="46" xfId="0" applyNumberFormat="1" applyFont="1" applyFill="1" applyBorder="1" applyAlignment="1">
      <alignment horizontal="right" wrapText="1"/>
    </xf>
    <xf numFmtId="3" fontId="2" fillId="0" borderId="47" xfId="0" applyNumberFormat="1" applyFont="1" applyFill="1" applyBorder="1" applyAlignment="1">
      <alignment horizontal="right" wrapText="1"/>
    </xf>
    <xf numFmtId="0" fontId="2" fillId="0" borderId="46" xfId="0" applyFont="1" applyFill="1" applyBorder="1" applyAlignment="1">
      <alignment wrapText="1"/>
    </xf>
    <xf numFmtId="0" fontId="31" fillId="35" borderId="48" xfId="0" applyFont="1" applyFill="1" applyBorder="1" applyAlignment="1">
      <alignment horizontal="center" vertical="center" wrapText="1"/>
    </xf>
    <xf numFmtId="0" fontId="31" fillId="35" borderId="10" xfId="0" applyFont="1" applyFill="1" applyBorder="1" applyAlignment="1">
      <alignment horizontal="center" vertical="center" wrapText="1"/>
    </xf>
    <xf numFmtId="0" fontId="31" fillId="35" borderId="12" xfId="0" applyFont="1" applyFill="1" applyBorder="1" applyAlignment="1">
      <alignment horizontal="center" vertical="center" wrapText="1"/>
    </xf>
    <xf numFmtId="0" fontId="3" fillId="0" borderId="49" xfId="0" applyFont="1" applyFill="1" applyBorder="1" applyAlignment="1">
      <alignment horizontal="right" wrapText="1"/>
    </xf>
    <xf numFmtId="0" fontId="3" fillId="0" borderId="50" xfId="0" applyFont="1" applyFill="1" applyBorder="1" applyAlignment="1">
      <alignment horizontal="right" wrapText="1"/>
    </xf>
    <xf numFmtId="0" fontId="3" fillId="0" borderId="44" xfId="0" applyFont="1" applyFill="1" applyBorder="1" applyAlignment="1">
      <alignment horizontal="right" wrapText="1"/>
    </xf>
    <xf numFmtId="0" fontId="3" fillId="0" borderId="13" xfId="0" applyFont="1" applyFill="1" applyBorder="1" applyAlignment="1">
      <alignment horizontal="right" wrapText="1"/>
    </xf>
    <xf numFmtId="0" fontId="3" fillId="0" borderId="14" xfId="0" applyFont="1" applyFill="1" applyBorder="1" applyAlignment="1">
      <alignment horizontal="right" wrapText="1"/>
    </xf>
    <xf numFmtId="3" fontId="3" fillId="0" borderId="14" xfId="0" applyNumberFormat="1" applyFont="1" applyFill="1" applyBorder="1" applyAlignment="1">
      <alignment horizontal="right" wrapText="1"/>
    </xf>
    <xf numFmtId="0" fontId="3" fillId="0" borderId="40" xfId="0" applyFont="1" applyFill="1" applyBorder="1" applyAlignment="1">
      <alignment horizontal="right" wrapText="1"/>
    </xf>
    <xf numFmtId="3" fontId="2" fillId="0" borderId="20" xfId="0" applyNumberFormat="1" applyFont="1" applyFill="1" applyBorder="1" applyAlignment="1">
      <alignment horizontal="right" wrapText="1"/>
    </xf>
    <xf numFmtId="3" fontId="2" fillId="0" borderId="21" xfId="0" applyNumberFormat="1" applyFont="1" applyFill="1" applyBorder="1" applyAlignment="1">
      <alignment horizontal="right" wrapText="1"/>
    </xf>
    <xf numFmtId="0" fontId="2" fillId="0" borderId="20" xfId="0" applyFont="1" applyFill="1" applyBorder="1" applyAlignment="1">
      <alignment wrapText="1"/>
    </xf>
    <xf numFmtId="0" fontId="31" fillId="35" borderId="51" xfId="0" applyFont="1" applyFill="1" applyBorder="1" applyAlignment="1">
      <alignment horizontal="center" vertical="center" wrapText="1"/>
    </xf>
    <xf numFmtId="0" fontId="26" fillId="0" borderId="0" xfId="0" applyFont="1" applyAlignment="1">
      <alignment/>
    </xf>
    <xf numFmtId="3" fontId="0" fillId="0" borderId="0" xfId="0" applyNumberFormat="1" applyBorder="1" applyAlignment="1">
      <alignment/>
    </xf>
    <xf numFmtId="3" fontId="3" fillId="34" borderId="49" xfId="0" applyNumberFormat="1" applyFont="1" applyFill="1" applyBorder="1" applyAlignment="1">
      <alignment horizontal="right" wrapText="1"/>
    </xf>
    <xf numFmtId="3" fontId="3" fillId="34" borderId="50" xfId="0" applyNumberFormat="1" applyFont="1" applyFill="1" applyBorder="1" applyAlignment="1">
      <alignment horizontal="right" wrapText="1"/>
    </xf>
    <xf numFmtId="0" fontId="3" fillId="34" borderId="52" xfId="0" applyFont="1" applyFill="1" applyBorder="1" applyAlignment="1">
      <alignment wrapText="1"/>
    </xf>
    <xf numFmtId="3" fontId="3" fillId="34" borderId="13" xfId="0" applyNumberFormat="1" applyFont="1" applyFill="1" applyBorder="1" applyAlignment="1">
      <alignment horizontal="right" wrapText="1"/>
    </xf>
    <xf numFmtId="0" fontId="3" fillId="34" borderId="34" xfId="0" applyFont="1" applyFill="1" applyBorder="1" applyAlignment="1">
      <alignment wrapText="1"/>
    </xf>
    <xf numFmtId="0" fontId="2" fillId="34" borderId="33" xfId="0" applyFont="1" applyFill="1" applyBorder="1" applyAlignment="1">
      <alignment wrapText="1"/>
    </xf>
    <xf numFmtId="0" fontId="6" fillId="0" borderId="0" xfId="0" applyFont="1" applyBorder="1" applyAlignment="1">
      <alignment/>
    </xf>
    <xf numFmtId="3" fontId="3" fillId="34" borderId="53" xfId="0" applyNumberFormat="1" applyFont="1" applyFill="1" applyBorder="1" applyAlignment="1">
      <alignment horizontal="right" wrapText="1"/>
    </xf>
    <xf numFmtId="3" fontId="3" fillId="34" borderId="43" xfId="0" applyNumberFormat="1" applyFont="1" applyFill="1" applyBorder="1" applyAlignment="1">
      <alignment horizontal="right" wrapText="1"/>
    </xf>
    <xf numFmtId="0" fontId="3" fillId="34" borderId="44" xfId="0" applyFont="1" applyFill="1" applyBorder="1" applyAlignment="1">
      <alignment wrapText="1"/>
    </xf>
    <xf numFmtId="3" fontId="3" fillId="34" borderId="27" xfId="0" applyNumberFormat="1" applyFont="1" applyFill="1" applyBorder="1" applyAlignment="1">
      <alignment horizontal="right" wrapText="1"/>
    </xf>
    <xf numFmtId="3" fontId="3" fillId="34" borderId="45" xfId="0" applyNumberFormat="1" applyFont="1" applyFill="1" applyBorder="1" applyAlignment="1">
      <alignment horizontal="right" wrapText="1"/>
    </xf>
    <xf numFmtId="0" fontId="3" fillId="34" borderId="0" xfId="0" applyFont="1" applyFill="1" applyBorder="1" applyAlignment="1">
      <alignment wrapText="1"/>
    </xf>
    <xf numFmtId="49" fontId="3" fillId="34" borderId="0" xfId="0" applyNumberFormat="1" applyFont="1" applyFill="1" applyBorder="1" applyAlignment="1">
      <alignment wrapText="1"/>
    </xf>
    <xf numFmtId="3" fontId="30" fillId="34" borderId="27" xfId="0" applyNumberFormat="1" applyFont="1" applyFill="1" applyBorder="1" applyAlignment="1">
      <alignment horizontal="right" wrapText="1"/>
    </xf>
    <xf numFmtId="49" fontId="3" fillId="34" borderId="0" xfId="0" applyNumberFormat="1" applyFont="1" applyFill="1" applyBorder="1" applyAlignment="1">
      <alignment horizontal="left" wrapText="1"/>
    </xf>
    <xf numFmtId="0" fontId="3" fillId="34" borderId="0" xfId="0" applyFont="1" applyFill="1" applyBorder="1" applyAlignment="1">
      <alignment horizontal="right" wrapText="1"/>
    </xf>
    <xf numFmtId="0" fontId="30" fillId="34" borderId="45" xfId="0" applyFont="1" applyFill="1" applyBorder="1" applyAlignment="1">
      <alignment horizontal="right" wrapText="1"/>
    </xf>
    <xf numFmtId="0" fontId="3" fillId="34" borderId="45" xfId="0" applyFont="1" applyFill="1" applyBorder="1" applyAlignment="1">
      <alignment horizontal="right" wrapText="1"/>
    </xf>
    <xf numFmtId="3" fontId="2" fillId="34" borderId="46" xfId="0" applyNumberFormat="1" applyFont="1" applyFill="1" applyBorder="1" applyAlignment="1">
      <alignment horizontal="right" wrapText="1"/>
    </xf>
    <xf numFmtId="3" fontId="2" fillId="34" borderId="47" xfId="0" applyNumberFormat="1" applyFont="1" applyFill="1" applyBorder="1" applyAlignment="1">
      <alignment horizontal="right" wrapText="1"/>
    </xf>
    <xf numFmtId="0" fontId="2" fillId="34" borderId="46" xfId="0" applyFont="1" applyFill="1" applyBorder="1" applyAlignment="1">
      <alignment wrapText="1"/>
    </xf>
    <xf numFmtId="3" fontId="3" fillId="0" borderId="53" xfId="0" applyNumberFormat="1" applyFont="1" applyFill="1" applyBorder="1" applyAlignment="1">
      <alignment horizontal="right" wrapText="1"/>
    </xf>
    <xf numFmtId="3" fontId="3" fillId="0" borderId="43" xfId="0" applyNumberFormat="1" applyFont="1" applyFill="1" applyBorder="1" applyAlignment="1">
      <alignment horizontal="right" wrapText="1"/>
    </xf>
    <xf numFmtId="3" fontId="3" fillId="0" borderId="27" xfId="0" applyNumberFormat="1" applyFont="1" applyFill="1" applyBorder="1" applyAlignment="1">
      <alignment horizontal="right" wrapText="1"/>
    </xf>
    <xf numFmtId="0" fontId="31" fillId="35" borderId="54" xfId="0" applyFont="1" applyFill="1" applyBorder="1" applyAlignment="1">
      <alignment horizontal="center" vertical="center" wrapText="1"/>
    </xf>
    <xf numFmtId="0" fontId="31" fillId="35" borderId="55" xfId="0" applyFont="1" applyFill="1" applyBorder="1" applyAlignment="1">
      <alignment horizontal="center" vertical="center" wrapText="1"/>
    </xf>
    <xf numFmtId="0" fontId="13" fillId="0" borderId="0" xfId="0" applyFont="1" applyAlignment="1">
      <alignment/>
    </xf>
    <xf numFmtId="0" fontId="3" fillId="34" borderId="49" xfId="0" applyFont="1" applyFill="1" applyBorder="1" applyAlignment="1">
      <alignment horizontal="right" wrapText="1"/>
    </xf>
    <xf numFmtId="0" fontId="3" fillId="34" borderId="56" xfId="0" applyFont="1" applyFill="1" applyBorder="1" applyAlignment="1">
      <alignment horizontal="right" wrapText="1"/>
    </xf>
    <xf numFmtId="0" fontId="3" fillId="34" borderId="50" xfId="0" applyFont="1" applyFill="1" applyBorder="1" applyAlignment="1">
      <alignment horizontal="right" wrapText="1"/>
    </xf>
    <xf numFmtId="0" fontId="3" fillId="34" borderId="56" xfId="0" applyFont="1" applyFill="1" applyBorder="1" applyAlignment="1">
      <alignment wrapText="1"/>
    </xf>
    <xf numFmtId="0" fontId="3" fillId="34" borderId="13" xfId="0" applyFont="1" applyFill="1" applyBorder="1" applyAlignment="1">
      <alignment horizontal="right" wrapText="1"/>
    </xf>
    <xf numFmtId="3" fontId="2" fillId="34" borderId="13" xfId="0" applyNumberFormat="1" applyFont="1" applyFill="1" applyBorder="1" applyAlignment="1">
      <alignment horizontal="right" wrapText="1"/>
    </xf>
    <xf numFmtId="3" fontId="2" fillId="34" borderId="0" xfId="0" applyNumberFormat="1" applyFont="1" applyFill="1" applyBorder="1" applyAlignment="1">
      <alignment horizontal="right" wrapText="1"/>
    </xf>
    <xf numFmtId="3" fontId="2" fillId="34" borderId="57" xfId="0" applyNumberFormat="1" applyFont="1" applyFill="1" applyBorder="1" applyAlignment="1">
      <alignment horizontal="right" wrapText="1"/>
    </xf>
    <xf numFmtId="0" fontId="2" fillId="34" borderId="19" xfId="0" applyFont="1" applyFill="1" applyBorder="1" applyAlignment="1">
      <alignment wrapText="1"/>
    </xf>
    <xf numFmtId="0" fontId="31" fillId="35" borderId="23" xfId="0" applyFont="1" applyFill="1" applyBorder="1" applyAlignment="1">
      <alignment horizontal="center" vertical="center" wrapText="1"/>
    </xf>
    <xf numFmtId="0" fontId="31" fillId="35" borderId="40" xfId="0" applyFont="1" applyFill="1" applyBorder="1" applyAlignment="1">
      <alignment horizontal="center" vertical="center" wrapText="1"/>
    </xf>
    <xf numFmtId="0" fontId="4" fillId="0" borderId="0" xfId="0" applyFont="1" applyAlignment="1">
      <alignment/>
    </xf>
    <xf numFmtId="0" fontId="1" fillId="0" borderId="0" xfId="0" applyFont="1" applyAlignment="1">
      <alignment wrapText="1"/>
    </xf>
    <xf numFmtId="0" fontId="9" fillId="0" borderId="44" xfId="0" applyFont="1" applyBorder="1" applyAlignment="1">
      <alignment horizontal="right"/>
    </xf>
    <xf numFmtId="3" fontId="3" fillId="34" borderId="44" xfId="0" applyNumberFormat="1" applyFont="1" applyFill="1" applyBorder="1" applyAlignment="1">
      <alignment horizontal="right" wrapText="1"/>
    </xf>
    <xf numFmtId="3" fontId="3" fillId="34" borderId="58" xfId="0" applyNumberFormat="1" applyFont="1" applyFill="1" applyBorder="1" applyAlignment="1">
      <alignment horizontal="right" wrapText="1"/>
    </xf>
    <xf numFmtId="0" fontId="3" fillId="34" borderId="52" xfId="0" applyFont="1" applyFill="1" applyBorder="1" applyAlignment="1">
      <alignment vertical="top" wrapText="1"/>
    </xf>
    <xf numFmtId="0" fontId="3" fillId="34" borderId="24" xfId="0" applyFont="1" applyFill="1" applyBorder="1" applyAlignment="1">
      <alignment vertical="top" wrapText="1"/>
    </xf>
    <xf numFmtId="0" fontId="3" fillId="34" borderId="40" xfId="0" applyFont="1" applyFill="1" applyBorder="1" applyAlignment="1">
      <alignment horizontal="right" wrapText="1"/>
    </xf>
    <xf numFmtId="0" fontId="8" fillId="0" borderId="19" xfId="0" applyFont="1" applyBorder="1" applyAlignment="1">
      <alignment/>
    </xf>
    <xf numFmtId="0" fontId="9" fillId="0" borderId="0" xfId="0" applyFont="1" applyAlignment="1">
      <alignment/>
    </xf>
    <xf numFmtId="0" fontId="8" fillId="0" borderId="0" xfId="0" applyFont="1" applyAlignment="1">
      <alignment/>
    </xf>
    <xf numFmtId="3" fontId="9" fillId="0" borderId="0" xfId="0" applyNumberFormat="1" applyFont="1" applyAlignment="1">
      <alignment/>
    </xf>
    <xf numFmtId="0" fontId="1" fillId="34" borderId="0" xfId="0" applyFont="1" applyFill="1" applyBorder="1" applyAlignment="1">
      <alignment vertical="top" wrapText="1"/>
    </xf>
    <xf numFmtId="0" fontId="2" fillId="34" borderId="19" xfId="0" applyFont="1" applyFill="1" applyBorder="1" applyAlignment="1">
      <alignment vertical="top" wrapText="1"/>
    </xf>
    <xf numFmtId="0" fontId="11" fillId="34" borderId="26" xfId="0" applyFont="1" applyFill="1" applyBorder="1" applyAlignment="1">
      <alignment horizontal="center" wrapText="1"/>
    </xf>
    <xf numFmtId="0" fontId="11" fillId="34" borderId="0" xfId="0" applyFont="1" applyFill="1" applyBorder="1" applyAlignment="1">
      <alignment horizontal="center" wrapText="1"/>
    </xf>
    <xf numFmtId="0" fontId="9" fillId="0" borderId="44" xfId="0" applyFont="1" applyFill="1" applyBorder="1" applyAlignment="1">
      <alignment horizontal="right"/>
    </xf>
    <xf numFmtId="3" fontId="3" fillId="0" borderId="50" xfId="0" applyNumberFormat="1" applyFont="1" applyFill="1" applyBorder="1" applyAlignment="1">
      <alignment horizontal="right" wrapText="1"/>
    </xf>
    <xf numFmtId="3" fontId="3" fillId="0" borderId="49" xfId="0" applyNumberFormat="1" applyFont="1" applyFill="1" applyBorder="1" applyAlignment="1">
      <alignment horizontal="right" wrapText="1"/>
    </xf>
    <xf numFmtId="3" fontId="3" fillId="0" borderId="44" xfId="0" applyNumberFormat="1" applyFont="1" applyFill="1" applyBorder="1" applyAlignment="1">
      <alignment horizontal="right" wrapText="1"/>
    </xf>
    <xf numFmtId="3" fontId="3" fillId="0" borderId="58" xfId="0" applyNumberFormat="1" applyFont="1" applyFill="1" applyBorder="1" applyAlignment="1">
      <alignment horizontal="right" wrapText="1"/>
    </xf>
    <xf numFmtId="0" fontId="3" fillId="0" borderId="52" xfId="0" applyFont="1" applyFill="1" applyBorder="1" applyAlignment="1">
      <alignment vertical="top" wrapText="1"/>
    </xf>
    <xf numFmtId="3" fontId="2" fillId="0" borderId="22" xfId="0" applyNumberFormat="1" applyFont="1" applyFill="1" applyBorder="1" applyAlignment="1">
      <alignment horizontal="right" wrapText="1"/>
    </xf>
    <xf numFmtId="0" fontId="8" fillId="0" borderId="19" xfId="0" applyFont="1" applyFill="1" applyBorder="1" applyAlignment="1">
      <alignment/>
    </xf>
    <xf numFmtId="3" fontId="33" fillId="34" borderId="0" xfId="0" applyNumberFormat="1" applyFont="1" applyFill="1" applyBorder="1" applyAlignment="1">
      <alignment horizontal="right" wrapText="1"/>
    </xf>
    <xf numFmtId="0" fontId="33" fillId="34" borderId="0" xfId="0" applyFont="1" applyFill="1" applyBorder="1" applyAlignment="1">
      <alignment horizontal="right" wrapText="1"/>
    </xf>
    <xf numFmtId="0" fontId="33" fillId="34" borderId="13" xfId="0" applyFont="1" applyFill="1" applyBorder="1" applyAlignment="1">
      <alignment horizontal="right" wrapText="1"/>
    </xf>
    <xf numFmtId="0" fontId="33" fillId="34" borderId="14" xfId="0" applyFont="1" applyFill="1" applyBorder="1" applyAlignment="1">
      <alignment horizontal="right" wrapText="1"/>
    </xf>
    <xf numFmtId="0" fontId="3" fillId="0" borderId="44" xfId="0" applyFont="1" applyFill="1" applyBorder="1" applyAlignment="1">
      <alignment vertical="top" wrapText="1"/>
    </xf>
    <xf numFmtId="0" fontId="3" fillId="0" borderId="0" xfId="0" applyFont="1" applyFill="1" applyBorder="1" applyAlignment="1">
      <alignment vertical="top" wrapText="1"/>
    </xf>
    <xf numFmtId="3" fontId="30" fillId="0" borderId="13" xfId="0" applyNumberFormat="1" applyFont="1" applyFill="1" applyBorder="1" applyAlignment="1">
      <alignment horizontal="right" wrapText="1"/>
    </xf>
    <xf numFmtId="16" fontId="3" fillId="0" borderId="0" xfId="0" applyNumberFormat="1" applyFont="1" applyFill="1" applyBorder="1" applyAlignment="1" quotePrefix="1">
      <alignment vertical="top" wrapText="1"/>
    </xf>
    <xf numFmtId="1" fontId="3" fillId="0" borderId="0" xfId="0" applyNumberFormat="1" applyFont="1" applyFill="1" applyBorder="1" applyAlignment="1" quotePrefix="1">
      <alignment horizontal="left" vertical="top" wrapText="1"/>
    </xf>
    <xf numFmtId="3" fontId="3" fillId="0" borderId="59" xfId="0" applyNumberFormat="1" applyFont="1" applyFill="1" applyBorder="1" applyAlignment="1">
      <alignment horizontal="right" wrapText="1"/>
    </xf>
    <xf numFmtId="167" fontId="2" fillId="0" borderId="21" xfId="0" applyNumberFormat="1" applyFont="1" applyFill="1" applyBorder="1" applyAlignment="1">
      <alignment horizontal="right" wrapText="1"/>
    </xf>
    <xf numFmtId="0" fontId="2" fillId="0" borderId="46" xfId="0" applyFont="1" applyFill="1" applyBorder="1" applyAlignment="1">
      <alignment vertical="top" wrapText="1"/>
    </xf>
    <xf numFmtId="0" fontId="31" fillId="35" borderId="10" xfId="0" applyFont="1" applyFill="1" applyBorder="1" applyAlignment="1">
      <alignment horizontal="center" wrapText="1"/>
    </xf>
    <xf numFmtId="0" fontId="0" fillId="0" borderId="0" xfId="0" applyAlignment="1">
      <alignment horizontal="center"/>
    </xf>
    <xf numFmtId="0" fontId="3" fillId="34" borderId="44" xfId="0" applyFont="1" applyFill="1" applyBorder="1" applyAlignment="1">
      <alignment vertical="top" wrapText="1"/>
    </xf>
    <xf numFmtId="6" fontId="2" fillId="34" borderId="20" xfId="0" applyNumberFormat="1" applyFont="1" applyFill="1" applyBorder="1" applyAlignment="1">
      <alignment horizontal="right" wrapText="1"/>
    </xf>
    <xf numFmtId="6" fontId="2" fillId="34" borderId="21" xfId="0" applyNumberFormat="1" applyFont="1" applyFill="1" applyBorder="1" applyAlignment="1">
      <alignment horizontal="right" wrapText="1"/>
    </xf>
    <xf numFmtId="0" fontId="31" fillId="35" borderId="60" xfId="0" applyFont="1" applyFill="1" applyBorder="1" applyAlignment="1">
      <alignment horizontal="center" vertical="center" wrapText="1"/>
    </xf>
    <xf numFmtId="0" fontId="31" fillId="35" borderId="0" xfId="0" applyFont="1" applyFill="1" applyBorder="1" applyAlignment="1">
      <alignment horizontal="center" vertical="center" wrapText="1"/>
    </xf>
    <xf numFmtId="0" fontId="3" fillId="0" borderId="61" xfId="0" applyFont="1" applyFill="1" applyBorder="1" applyAlignment="1">
      <alignment horizontal="right" wrapText="1"/>
    </xf>
    <xf numFmtId="3" fontId="3" fillId="0" borderId="62"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0" fontId="3" fillId="0" borderId="62" xfId="0" applyFont="1" applyFill="1" applyBorder="1" applyAlignment="1">
      <alignment horizontal="right" wrapText="1"/>
    </xf>
    <xf numFmtId="0" fontId="3" fillId="0" borderId="63" xfId="0" applyFont="1" applyFill="1" applyBorder="1" applyAlignment="1">
      <alignment horizontal="right" wrapText="1"/>
    </xf>
    <xf numFmtId="3" fontId="3" fillId="0" borderId="18" xfId="0" applyNumberFormat="1" applyFont="1" applyFill="1" applyBorder="1" applyAlignment="1">
      <alignment horizontal="right" wrapText="1"/>
    </xf>
    <xf numFmtId="0" fontId="3" fillId="0" borderId="34" xfId="0" applyFont="1" applyFill="1" applyBorder="1" applyAlignment="1">
      <alignment vertical="top" wrapText="1"/>
    </xf>
    <xf numFmtId="167" fontId="2" fillId="0" borderId="64" xfId="0" applyNumberFormat="1" applyFont="1" applyFill="1" applyBorder="1" applyAlignment="1">
      <alignment horizontal="right" wrapText="1"/>
    </xf>
    <xf numFmtId="167" fontId="2" fillId="0" borderId="20" xfId="0" applyNumberFormat="1" applyFont="1" applyFill="1" applyBorder="1" applyAlignment="1">
      <alignment horizontal="right" wrapText="1"/>
    </xf>
    <xf numFmtId="167" fontId="2" fillId="0" borderId="19" xfId="0" applyNumberFormat="1" applyFont="1" applyFill="1" applyBorder="1" applyAlignment="1">
      <alignment horizontal="right" wrapText="1"/>
    </xf>
    <xf numFmtId="0" fontId="2" fillId="0" borderId="20" xfId="0" applyFont="1" applyFill="1" applyBorder="1" applyAlignment="1">
      <alignment vertical="top" wrapText="1"/>
    </xf>
    <xf numFmtId="0" fontId="31" fillId="35" borderId="65" xfId="0" applyFont="1" applyFill="1" applyBorder="1" applyAlignment="1">
      <alignment horizontal="center" vertical="center" wrapText="1"/>
    </xf>
    <xf numFmtId="0" fontId="31" fillId="35" borderId="66" xfId="0" applyFont="1" applyFill="1" applyBorder="1" applyAlignment="1">
      <alignment horizontal="center" vertical="center" wrapText="1"/>
    </xf>
    <xf numFmtId="3" fontId="0" fillId="0" borderId="30" xfId="44" applyNumberFormat="1" applyFont="1" applyFill="1" applyBorder="1" applyAlignment="1">
      <alignment/>
    </xf>
    <xf numFmtId="3" fontId="0" fillId="0" borderId="32" xfId="44" applyNumberFormat="1" applyFont="1" applyFill="1" applyBorder="1" applyAlignment="1">
      <alignment/>
    </xf>
    <xf numFmtId="0" fontId="35" fillId="0" borderId="32" xfId="0" applyFont="1" applyFill="1" applyBorder="1" applyAlignment="1">
      <alignment vertical="top" wrapText="1"/>
    </xf>
    <xf numFmtId="3" fontId="0" fillId="0" borderId="27" xfId="44" applyNumberFormat="1" applyFont="1" applyFill="1" applyBorder="1" applyAlignment="1">
      <alignment/>
    </xf>
    <xf numFmtId="3" fontId="0" fillId="0" borderId="0" xfId="44" applyNumberFormat="1" applyFont="1" applyFill="1" applyBorder="1" applyAlignment="1">
      <alignment/>
    </xf>
    <xf numFmtId="0" fontId="35" fillId="0" borderId="0" xfId="0" applyFont="1" applyFill="1" applyBorder="1" applyAlignment="1">
      <alignment vertical="top" wrapText="1"/>
    </xf>
    <xf numFmtId="167" fontId="0" fillId="0" borderId="27" xfId="0" applyNumberFormat="1" applyFont="1" applyFill="1" applyBorder="1" applyAlignment="1">
      <alignment/>
    </xf>
    <xf numFmtId="5" fontId="0" fillId="0" borderId="0" xfId="0" applyNumberFormat="1" applyFont="1" applyFill="1" applyBorder="1" applyAlignment="1">
      <alignment/>
    </xf>
    <xf numFmtId="183" fontId="0" fillId="0" borderId="28" xfId="0" applyNumberFormat="1" applyFont="1" applyFill="1" applyBorder="1" applyAlignment="1">
      <alignment/>
    </xf>
    <xf numFmtId="0" fontId="36" fillId="0" borderId="0" xfId="0" applyFont="1" applyFill="1" applyBorder="1" applyAlignment="1">
      <alignment horizontal="center" wrapText="1"/>
    </xf>
    <xf numFmtId="0" fontId="36" fillId="0" borderId="27" xfId="0" applyFont="1" applyFill="1" applyBorder="1" applyAlignment="1">
      <alignment horizontal="center" wrapText="1"/>
    </xf>
    <xf numFmtId="0" fontId="22" fillId="0" borderId="27" xfId="0" applyFont="1" applyFill="1" applyBorder="1" applyAlignment="1">
      <alignment horizontal="center" wrapText="1"/>
    </xf>
    <xf numFmtId="0" fontId="22" fillId="0" borderId="28" xfId="0" applyFont="1" applyFill="1" applyBorder="1" applyAlignment="1">
      <alignment horizontal="center" wrapText="1"/>
    </xf>
    <xf numFmtId="0" fontId="24" fillId="0" borderId="28" xfId="0" applyFont="1" applyFill="1" applyBorder="1" applyAlignment="1">
      <alignment horizontal="left" wrapText="1"/>
    </xf>
    <xf numFmtId="3" fontId="8" fillId="0" borderId="0" xfId="44" applyNumberFormat="1" applyFont="1" applyFill="1" applyBorder="1" applyAlignment="1">
      <alignment/>
    </xf>
    <xf numFmtId="3" fontId="8" fillId="0" borderId="30" xfId="44" applyNumberFormat="1" applyFont="1" applyFill="1" applyBorder="1" applyAlignment="1">
      <alignment/>
    </xf>
    <xf numFmtId="3" fontId="8" fillId="0" borderId="32" xfId="44" applyNumberFormat="1" applyFont="1" applyFill="1" applyBorder="1" applyAlignment="1">
      <alignment/>
    </xf>
    <xf numFmtId="0" fontId="2" fillId="0" borderId="17" xfId="0" applyFont="1" applyFill="1" applyBorder="1" applyAlignment="1">
      <alignment vertical="top" wrapText="1"/>
    </xf>
    <xf numFmtId="3" fontId="8" fillId="0" borderId="27" xfId="44" applyNumberFormat="1" applyFont="1" applyFill="1" applyBorder="1" applyAlignment="1">
      <alignment/>
    </xf>
    <xf numFmtId="0" fontId="2" fillId="0" borderId="0" xfId="0" applyFont="1" applyFill="1" applyBorder="1" applyAlignment="1">
      <alignment vertical="top" wrapText="1"/>
    </xf>
    <xf numFmtId="199" fontId="37" fillId="0" borderId="27" xfId="44" applyNumberFormat="1" applyFont="1" applyFill="1" applyBorder="1" applyAlignment="1">
      <alignment/>
    </xf>
    <xf numFmtId="199" fontId="37" fillId="0" borderId="28" xfId="44" applyNumberFormat="1" applyFont="1" applyFill="1" applyBorder="1" applyAlignment="1">
      <alignment/>
    </xf>
    <xf numFmtId="190" fontId="37" fillId="0" borderId="28" xfId="44" applyNumberFormat="1" applyFont="1" applyFill="1" applyBorder="1" applyAlignment="1">
      <alignment/>
    </xf>
    <xf numFmtId="190" fontId="37" fillId="0" borderId="27" xfId="44" applyNumberFormat="1" applyFont="1" applyFill="1" applyBorder="1" applyAlignment="1">
      <alignment/>
    </xf>
    <xf numFmtId="191" fontId="37" fillId="0" borderId="27" xfId="44" applyNumberFormat="1" applyFont="1" applyFill="1" applyBorder="1" applyAlignment="1">
      <alignment/>
    </xf>
    <xf numFmtId="0" fontId="0" fillId="0" borderId="32" xfId="0" applyBorder="1" applyAlignment="1">
      <alignment/>
    </xf>
    <xf numFmtId="3" fontId="0" fillId="0" borderId="30" xfId="44" applyNumberFormat="1" applyFont="1" applyBorder="1" applyAlignment="1">
      <alignment/>
    </xf>
    <xf numFmtId="3" fontId="0" fillId="0" borderId="32" xfId="44" applyNumberFormat="1" applyFont="1" applyBorder="1" applyAlignment="1">
      <alignment/>
    </xf>
    <xf numFmtId="0" fontId="35" fillId="34" borderId="32" xfId="0" applyFont="1" applyFill="1" applyBorder="1" applyAlignment="1">
      <alignment vertical="top" wrapText="1"/>
    </xf>
    <xf numFmtId="3" fontId="0" fillId="0" borderId="27" xfId="44" applyNumberFormat="1" applyFont="1" applyBorder="1" applyAlignment="1">
      <alignment/>
    </xf>
    <xf numFmtId="3" fontId="0" fillId="0" borderId="0" xfId="44" applyNumberFormat="1" applyFont="1" applyBorder="1" applyAlignment="1">
      <alignment/>
    </xf>
    <xf numFmtId="0" fontId="35" fillId="34" borderId="0" xfId="0" applyFont="1" applyFill="1" applyBorder="1" applyAlignment="1">
      <alignment vertical="top" wrapText="1"/>
    </xf>
    <xf numFmtId="167" fontId="0" fillId="0" borderId="27" xfId="0" applyNumberFormat="1" applyFont="1" applyBorder="1" applyAlignment="1">
      <alignment/>
    </xf>
    <xf numFmtId="5" fontId="0" fillId="0" borderId="0" xfId="0" applyNumberFormat="1" applyFont="1" applyBorder="1" applyAlignment="1">
      <alignment/>
    </xf>
    <xf numFmtId="183" fontId="0" fillId="0" borderId="28" xfId="0" applyNumberFormat="1" applyFont="1" applyBorder="1" applyAlignment="1">
      <alignment/>
    </xf>
    <xf numFmtId="0" fontId="36" fillId="34" borderId="0" xfId="0" applyFont="1" applyFill="1" applyBorder="1" applyAlignment="1">
      <alignment horizontal="center" wrapText="1"/>
    </xf>
    <xf numFmtId="0" fontId="36" fillId="34" borderId="27" xfId="0" applyFont="1" applyFill="1" applyBorder="1" applyAlignment="1">
      <alignment horizontal="center" wrapText="1"/>
    </xf>
    <xf numFmtId="0" fontId="22" fillId="34" borderId="0" xfId="0" applyFont="1" applyFill="1" applyBorder="1" applyAlignment="1">
      <alignment horizontal="center" wrapText="1"/>
    </xf>
    <xf numFmtId="0" fontId="22" fillId="34" borderId="27" xfId="0" applyFont="1" applyFill="1" applyBorder="1" applyAlignment="1">
      <alignment horizontal="center" wrapText="1"/>
    </xf>
    <xf numFmtId="0" fontId="22" fillId="34" borderId="28" xfId="0" applyFont="1" applyFill="1" applyBorder="1" applyAlignment="1">
      <alignment horizontal="center" wrapText="1"/>
    </xf>
    <xf numFmtId="0" fontId="24" fillId="34" borderId="28" xfId="0" applyFont="1" applyFill="1" applyBorder="1" applyAlignment="1">
      <alignment horizontal="left" wrapText="1"/>
    </xf>
    <xf numFmtId="0" fontId="20" fillId="34" borderId="0" xfId="0" applyFont="1" applyFill="1" applyAlignment="1">
      <alignment horizontal="center" vertical="top" wrapText="1"/>
    </xf>
    <xf numFmtId="3" fontId="8" fillId="0" borderId="30" xfId="44" applyNumberFormat="1" applyFont="1" applyBorder="1" applyAlignment="1">
      <alignment/>
    </xf>
    <xf numFmtId="3" fontId="8" fillId="0" borderId="32" xfId="44" applyNumberFormat="1" applyFont="1" applyBorder="1" applyAlignment="1">
      <alignment/>
    </xf>
    <xf numFmtId="0" fontId="2" fillId="34" borderId="17" xfId="0" applyFont="1" applyFill="1" applyBorder="1" applyAlignment="1">
      <alignment vertical="top" wrapText="1"/>
    </xf>
    <xf numFmtId="3" fontId="8" fillId="0" borderId="27" xfId="44" applyNumberFormat="1" applyFont="1" applyBorder="1" applyAlignment="1">
      <alignment/>
    </xf>
    <xf numFmtId="3" fontId="8" fillId="0" borderId="0" xfId="44" applyNumberFormat="1" applyFont="1" applyBorder="1" applyAlignment="1">
      <alignment/>
    </xf>
    <xf numFmtId="0" fontId="2" fillId="34" borderId="0" xfId="0" applyFont="1" applyFill="1" applyBorder="1" applyAlignment="1">
      <alignment vertical="top" wrapText="1"/>
    </xf>
    <xf numFmtId="199" fontId="37" fillId="0" borderId="27" xfId="44" applyNumberFormat="1" applyFont="1" applyBorder="1" applyAlignment="1">
      <alignment/>
    </xf>
    <xf numFmtId="199" fontId="37" fillId="0" borderId="28" xfId="44" applyNumberFormat="1" applyFont="1" applyBorder="1" applyAlignment="1">
      <alignment/>
    </xf>
    <xf numFmtId="190" fontId="37" fillId="0" borderId="28" xfId="44" applyNumberFormat="1" applyFont="1" applyBorder="1" applyAlignment="1">
      <alignment/>
    </xf>
    <xf numFmtId="190" fontId="37" fillId="0" borderId="27" xfId="44" applyNumberFormat="1" applyFont="1" applyBorder="1" applyAlignment="1">
      <alignment/>
    </xf>
    <xf numFmtId="191" fontId="37" fillId="0" borderId="27" xfId="44" applyNumberFormat="1" applyFont="1" applyBorder="1" applyAlignment="1">
      <alignment/>
    </xf>
    <xf numFmtId="3" fontId="0" fillId="0" borderId="27" xfId="44" applyNumberFormat="1" applyFont="1" applyFill="1" applyBorder="1" applyAlignment="1">
      <alignment horizontal="right"/>
    </xf>
    <xf numFmtId="0" fontId="3" fillId="34" borderId="17" xfId="0" applyFont="1" applyFill="1" applyBorder="1" applyAlignment="1">
      <alignment horizontal="right" wrapText="1"/>
    </xf>
    <xf numFmtId="201" fontId="3" fillId="34" borderId="15" xfId="0" applyNumberFormat="1" applyFont="1" applyFill="1" applyBorder="1" applyAlignment="1">
      <alignment horizontal="right" wrapText="1"/>
    </xf>
    <xf numFmtId="201" fontId="3" fillId="34" borderId="17" xfId="0" applyNumberFormat="1" applyFont="1" applyFill="1" applyBorder="1" applyAlignment="1">
      <alignment horizontal="right" wrapText="1"/>
    </xf>
    <xf numFmtId="201" fontId="3" fillId="34" borderId="35" xfId="0" applyNumberFormat="1" applyFont="1" applyFill="1" applyBorder="1" applyAlignment="1">
      <alignment horizontal="right" wrapText="1"/>
    </xf>
    <xf numFmtId="0" fontId="3" fillId="34" borderId="35" xfId="0" applyFont="1" applyFill="1" applyBorder="1" applyAlignment="1">
      <alignment vertical="top" wrapText="1"/>
    </xf>
    <xf numFmtId="201" fontId="3" fillId="34" borderId="13" xfId="0" applyNumberFormat="1" applyFont="1" applyFill="1" applyBorder="1" applyAlignment="1">
      <alignment horizontal="right" wrapText="1"/>
    </xf>
    <xf numFmtId="201" fontId="3" fillId="34" borderId="0" xfId="0" applyNumberFormat="1" applyFont="1" applyFill="1" applyBorder="1" applyAlignment="1">
      <alignment horizontal="right" wrapText="1"/>
    </xf>
    <xf numFmtId="201" fontId="3" fillId="34" borderId="24" xfId="0" applyNumberFormat="1" applyFont="1" applyFill="1" applyBorder="1" applyAlignment="1">
      <alignment horizontal="right" wrapText="1"/>
    </xf>
    <xf numFmtId="0" fontId="3" fillId="34" borderId="0" xfId="0" applyFont="1" applyFill="1" applyBorder="1" applyAlignment="1">
      <alignment vertical="top" wrapText="1"/>
    </xf>
    <xf numFmtId="201" fontId="0" fillId="0" borderId="0" xfId="0" applyNumberFormat="1" applyAlignment="1">
      <alignment/>
    </xf>
    <xf numFmtId="9" fontId="39" fillId="34" borderId="0" xfId="0" applyNumberFormat="1" applyFont="1" applyFill="1" applyBorder="1" applyAlignment="1">
      <alignment horizontal="right" wrapText="1"/>
    </xf>
    <xf numFmtId="9" fontId="39" fillId="34" borderId="13" xfId="0" applyNumberFormat="1" applyFont="1" applyFill="1" applyBorder="1" applyAlignment="1">
      <alignment horizontal="right" wrapText="1"/>
    </xf>
    <xf numFmtId="9" fontId="2" fillId="34" borderId="20" xfId="0" applyNumberFormat="1" applyFont="1" applyFill="1" applyBorder="1" applyAlignment="1">
      <alignment horizontal="right" wrapText="1"/>
    </xf>
    <xf numFmtId="9" fontId="2" fillId="34" borderId="67" xfId="0" applyNumberFormat="1" applyFont="1" applyFill="1" applyBorder="1" applyAlignment="1">
      <alignment horizontal="right" wrapText="1"/>
    </xf>
    <xf numFmtId="9" fontId="2" fillId="34" borderId="46" xfId="0" applyNumberFormat="1" applyFont="1" applyFill="1" applyBorder="1" applyAlignment="1">
      <alignment horizontal="right" wrapText="1"/>
    </xf>
    <xf numFmtId="0" fontId="2" fillId="34" borderId="46" xfId="0" applyFont="1" applyFill="1" applyBorder="1" applyAlignment="1">
      <alignment vertical="top" wrapText="1"/>
    </xf>
    <xf numFmtId="0" fontId="11" fillId="34" borderId="27" xfId="0" applyFont="1" applyFill="1" applyBorder="1" applyAlignment="1">
      <alignment horizontal="center" wrapText="1"/>
    </xf>
    <xf numFmtId="0" fontId="11" fillId="34" borderId="28" xfId="0" applyFont="1" applyFill="1" applyBorder="1" applyAlignment="1">
      <alignment horizontal="center" wrapText="1"/>
    </xf>
    <xf numFmtId="0" fontId="3" fillId="34" borderId="15" xfId="0" applyFont="1" applyFill="1" applyBorder="1" applyAlignment="1">
      <alignment horizontal="right" wrapText="1"/>
    </xf>
    <xf numFmtId="0" fontId="3" fillId="34" borderId="35" xfId="0" applyFont="1" applyFill="1" applyBorder="1" applyAlignment="1">
      <alignment horizontal="right" wrapText="1"/>
    </xf>
    <xf numFmtId="0" fontId="3" fillId="34" borderId="24" xfId="0" applyFont="1" applyFill="1" applyBorder="1" applyAlignment="1">
      <alignment horizontal="right" wrapText="1"/>
    </xf>
    <xf numFmtId="0" fontId="40" fillId="34" borderId="0" xfId="0" applyFont="1" applyFill="1" applyBorder="1" applyAlignment="1">
      <alignment horizontal="right" wrapText="1"/>
    </xf>
    <xf numFmtId="9" fontId="2" fillId="34" borderId="0" xfId="0" applyNumberFormat="1" applyFont="1" applyFill="1" applyBorder="1" applyAlignment="1">
      <alignment horizontal="right" wrapText="1"/>
    </xf>
    <xf numFmtId="9" fontId="2" fillId="34" borderId="13" xfId="0" applyNumberFormat="1" applyFont="1" applyFill="1" applyBorder="1" applyAlignment="1">
      <alignment horizontal="right" wrapText="1"/>
    </xf>
    <xf numFmtId="0" fontId="0" fillId="0" borderId="0" xfId="0" applyFont="1" applyBorder="1" applyAlignment="1">
      <alignment/>
    </xf>
    <xf numFmtId="0" fontId="12" fillId="0" borderId="0" xfId="0" applyFont="1" applyAlignment="1">
      <alignment horizontal="centerContinuous"/>
    </xf>
    <xf numFmtId="0" fontId="0" fillId="0" borderId="0" xfId="0" applyFill="1" applyAlignment="1">
      <alignment horizontal="right"/>
    </xf>
    <xf numFmtId="3" fontId="2" fillId="0" borderId="0" xfId="0" applyNumberFormat="1" applyFont="1" applyFill="1" applyBorder="1" applyAlignment="1">
      <alignment horizontal="right" wrapText="1"/>
    </xf>
    <xf numFmtId="0" fontId="24" fillId="0" borderId="0" xfId="0" applyFont="1" applyFill="1" applyBorder="1" applyAlignment="1">
      <alignment vertical="top" wrapText="1"/>
    </xf>
    <xf numFmtId="3" fontId="2" fillId="0" borderId="15" xfId="0" applyNumberFormat="1" applyFont="1" applyFill="1" applyBorder="1" applyAlignment="1">
      <alignment horizontal="right" wrapText="1"/>
    </xf>
    <xf numFmtId="3" fontId="2" fillId="0" borderId="17" xfId="0" applyNumberFormat="1" applyFont="1" applyFill="1" applyBorder="1" applyAlignment="1">
      <alignment horizontal="right" wrapText="1"/>
    </xf>
    <xf numFmtId="3" fontId="2" fillId="0" borderId="35" xfId="0" applyNumberFormat="1" applyFont="1" applyFill="1" applyBorder="1" applyAlignment="1">
      <alignment horizontal="right" wrapText="1"/>
    </xf>
    <xf numFmtId="0" fontId="24" fillId="0" borderId="35" xfId="0" applyFont="1" applyFill="1" applyBorder="1" applyAlignment="1">
      <alignment vertical="top" wrapText="1"/>
    </xf>
    <xf numFmtId="3" fontId="41" fillId="0" borderId="13" xfId="0" applyNumberFormat="1" applyFont="1" applyFill="1" applyBorder="1" applyAlignment="1">
      <alignment horizontal="right" wrapText="1"/>
    </xf>
    <xf numFmtId="3" fontId="42" fillId="0" borderId="0" xfId="0" applyNumberFormat="1" applyFont="1" applyFill="1" applyBorder="1" applyAlignment="1">
      <alignment horizontal="right" wrapText="1"/>
    </xf>
    <xf numFmtId="3" fontId="42" fillId="0" borderId="24" xfId="0" applyNumberFormat="1" applyFont="1" applyFill="1" applyBorder="1" applyAlignment="1">
      <alignment horizontal="right" wrapText="1"/>
    </xf>
    <xf numFmtId="0" fontId="42" fillId="0" borderId="24" xfId="0" applyFont="1" applyFill="1" applyBorder="1" applyAlignment="1">
      <alignment vertical="top" wrapText="1"/>
    </xf>
    <xf numFmtId="3" fontId="42" fillId="0" borderId="13" xfId="0" applyNumberFormat="1" applyFont="1" applyFill="1" applyBorder="1" applyAlignment="1">
      <alignment horizontal="right" wrapText="1"/>
    </xf>
    <xf numFmtId="3" fontId="43" fillId="0" borderId="13" xfId="0" applyNumberFormat="1" applyFont="1" applyFill="1" applyBorder="1" applyAlignment="1">
      <alignment horizontal="right" wrapText="1"/>
    </xf>
    <xf numFmtId="3" fontId="43" fillId="0" borderId="0" xfId="0" applyNumberFormat="1" applyFont="1" applyFill="1" applyBorder="1" applyAlignment="1">
      <alignment horizontal="right" wrapText="1"/>
    </xf>
    <xf numFmtId="3" fontId="43" fillId="0" borderId="24" xfId="0" applyNumberFormat="1" applyFont="1" applyFill="1" applyBorder="1" applyAlignment="1">
      <alignment horizontal="right" wrapText="1"/>
    </xf>
    <xf numFmtId="0" fontId="35" fillId="0" borderId="24" xfId="0" applyFont="1" applyFill="1" applyBorder="1" applyAlignment="1">
      <alignment vertical="top" wrapText="1"/>
    </xf>
    <xf numFmtId="3" fontId="35" fillId="0" borderId="13" xfId="0" applyNumberFormat="1" applyFont="1" applyFill="1" applyBorder="1" applyAlignment="1">
      <alignment horizontal="right" wrapText="1"/>
    </xf>
    <xf numFmtId="3" fontId="35" fillId="0" borderId="0" xfId="0" applyNumberFormat="1" applyFont="1" applyFill="1" applyBorder="1" applyAlignment="1">
      <alignment horizontal="right" wrapText="1"/>
    </xf>
    <xf numFmtId="3" fontId="35" fillId="0" borderId="24" xfId="0" applyNumberFormat="1" applyFont="1" applyFill="1" applyBorder="1" applyAlignment="1">
      <alignment horizontal="right" wrapText="1"/>
    </xf>
    <xf numFmtId="0" fontId="42" fillId="0" borderId="13" xfId="0" applyFont="1" applyFill="1" applyBorder="1" applyAlignment="1">
      <alignment horizontal="right" wrapText="1"/>
    </xf>
    <xf numFmtId="0" fontId="42" fillId="0" borderId="0" xfId="0" applyFont="1" applyFill="1" applyBorder="1" applyAlignment="1">
      <alignment horizontal="right" wrapText="1"/>
    </xf>
    <xf numFmtId="0" fontId="42" fillId="0" borderId="24" xfId="0" applyFont="1" applyFill="1" applyBorder="1" applyAlignment="1">
      <alignment horizontal="right" wrapText="1"/>
    </xf>
    <xf numFmtId="0" fontId="35" fillId="0" borderId="0" xfId="0" applyFont="1" applyFill="1" applyBorder="1" applyAlignment="1">
      <alignment horizontal="right" wrapText="1"/>
    </xf>
    <xf numFmtId="196" fontId="43" fillId="0" borderId="13" xfId="0" applyNumberFormat="1" applyFont="1" applyFill="1" applyBorder="1" applyAlignment="1">
      <alignment horizontal="right" wrapText="1"/>
    </xf>
    <xf numFmtId="0" fontId="35" fillId="0" borderId="13" xfId="0" applyFont="1" applyFill="1" applyBorder="1" applyAlignment="1">
      <alignment horizontal="right" wrapText="1"/>
    </xf>
    <xf numFmtId="0" fontId="35" fillId="0" borderId="24" xfId="0" applyFont="1" applyFill="1" applyBorder="1" applyAlignment="1">
      <alignment horizontal="right" wrapText="1"/>
    </xf>
    <xf numFmtId="191" fontId="43" fillId="0" borderId="13" xfId="0" applyNumberFormat="1" applyFont="1" applyFill="1" applyBorder="1" applyAlignment="1">
      <alignment horizontal="right" wrapText="1"/>
    </xf>
    <xf numFmtId="190" fontId="43" fillId="0" borderId="24" xfId="0" applyNumberFormat="1" applyFont="1" applyFill="1" applyBorder="1" applyAlignment="1">
      <alignment horizontal="right" wrapText="1"/>
    </xf>
    <xf numFmtId="195" fontId="43" fillId="0" borderId="13" xfId="0" applyNumberFormat="1" applyFont="1" applyFill="1" applyBorder="1" applyAlignment="1">
      <alignment horizontal="right" wrapText="1"/>
    </xf>
    <xf numFmtId="0" fontId="43" fillId="0" borderId="24" xfId="0" applyFont="1" applyFill="1" applyBorder="1" applyAlignment="1">
      <alignment horizontal="right" wrapText="1"/>
    </xf>
    <xf numFmtId="167" fontId="35" fillId="0" borderId="13" xfId="0" applyNumberFormat="1" applyFont="1" applyFill="1" applyBorder="1" applyAlignment="1">
      <alignment horizontal="right" wrapText="1"/>
    </xf>
    <xf numFmtId="167" fontId="35" fillId="0" borderId="0" xfId="0" applyNumberFormat="1" applyFont="1" applyFill="1" applyBorder="1" applyAlignment="1">
      <alignment horizontal="right" wrapText="1"/>
    </xf>
    <xf numFmtId="167" fontId="35" fillId="0" borderId="24" xfId="0" applyNumberFormat="1" applyFont="1" applyFill="1" applyBorder="1" applyAlignment="1">
      <alignment horizontal="right" wrapText="1"/>
    </xf>
    <xf numFmtId="0" fontId="0" fillId="0" borderId="13" xfId="0" applyFont="1" applyFill="1" applyBorder="1" applyAlignment="1">
      <alignment/>
    </xf>
    <xf numFmtId="0" fontId="0" fillId="0" borderId="24" xfId="0" applyFont="1" applyFill="1" applyBorder="1" applyAlignment="1">
      <alignment/>
    </xf>
    <xf numFmtId="0" fontId="17" fillId="0" borderId="24" xfId="0" applyFont="1" applyFill="1" applyBorder="1" applyAlignment="1">
      <alignment/>
    </xf>
    <xf numFmtId="0" fontId="44" fillId="0" borderId="24" xfId="0" applyFont="1" applyFill="1" applyBorder="1" applyAlignment="1">
      <alignment/>
    </xf>
    <xf numFmtId="0" fontId="0" fillId="0" borderId="17" xfId="0" applyBorder="1" applyAlignment="1">
      <alignment/>
    </xf>
    <xf numFmtId="3" fontId="2" fillId="34" borderId="15" xfId="0" applyNumberFormat="1" applyFont="1" applyFill="1" applyBorder="1" applyAlignment="1">
      <alignment horizontal="right" wrapText="1"/>
    </xf>
    <xf numFmtId="3" fontId="2" fillId="34" borderId="17" xfId="0" applyNumberFormat="1" applyFont="1" applyFill="1" applyBorder="1" applyAlignment="1">
      <alignment horizontal="right" wrapText="1"/>
    </xf>
    <xf numFmtId="3" fontId="2" fillId="34" borderId="35" xfId="0" applyNumberFormat="1" applyFont="1" applyFill="1" applyBorder="1" applyAlignment="1">
      <alignment horizontal="right" wrapText="1"/>
    </xf>
    <xf numFmtId="0" fontId="24" fillId="34" borderId="35" xfId="0" applyFont="1" applyFill="1" applyBorder="1" applyAlignment="1">
      <alignment vertical="top" wrapText="1"/>
    </xf>
    <xf numFmtId="3" fontId="2" fillId="34" borderId="24" xfId="0" applyNumberFormat="1" applyFont="1" applyFill="1" applyBorder="1" applyAlignment="1">
      <alignment horizontal="right" wrapText="1"/>
    </xf>
    <xf numFmtId="0" fontId="24" fillId="34" borderId="24" xfId="0" applyFont="1" applyFill="1" applyBorder="1" applyAlignment="1">
      <alignment vertical="top" wrapText="1"/>
    </xf>
    <xf numFmtId="195" fontId="39" fillId="34" borderId="13" xfId="0" applyNumberFormat="1" applyFont="1" applyFill="1" applyBorder="1" applyAlignment="1">
      <alignment horizontal="right" wrapText="1"/>
    </xf>
    <xf numFmtId="195" fontId="39" fillId="34" borderId="24" xfId="0" applyNumberFormat="1" applyFont="1" applyFill="1" applyBorder="1" applyAlignment="1">
      <alignment horizontal="right" wrapText="1"/>
    </xf>
    <xf numFmtId="0" fontId="39" fillId="34" borderId="24" xfId="0" applyFont="1" applyFill="1" applyBorder="1" applyAlignment="1">
      <alignment horizontal="right" wrapText="1"/>
    </xf>
    <xf numFmtId="0" fontId="2" fillId="34" borderId="24" xfId="0" applyFont="1" applyFill="1" applyBorder="1" applyAlignment="1">
      <alignment vertical="top" wrapText="1"/>
    </xf>
    <xf numFmtId="194" fontId="45" fillId="34" borderId="13" xfId="0" applyNumberFormat="1" applyFont="1" applyFill="1" applyBorder="1" applyAlignment="1">
      <alignment horizontal="right" wrapText="1"/>
    </xf>
    <xf numFmtId="3" fontId="45" fillId="34" borderId="0" xfId="0" applyNumberFormat="1" applyFont="1" applyFill="1" applyBorder="1" applyAlignment="1">
      <alignment horizontal="right" wrapText="1"/>
    </xf>
    <xf numFmtId="3" fontId="45" fillId="34" borderId="13" xfId="0" applyNumberFormat="1" applyFont="1" applyFill="1" applyBorder="1" applyAlignment="1">
      <alignment horizontal="right" wrapText="1"/>
    </xf>
    <xf numFmtId="3" fontId="45" fillId="34" borderId="24" xfId="0" applyNumberFormat="1" applyFont="1" applyFill="1" applyBorder="1" applyAlignment="1">
      <alignment horizontal="right" wrapText="1"/>
    </xf>
    <xf numFmtId="3" fontId="3" fillId="34" borderId="24" xfId="0" applyNumberFormat="1" applyFont="1" applyFill="1" applyBorder="1" applyAlignment="1">
      <alignment horizontal="right" wrapText="1"/>
    </xf>
    <xf numFmtId="0" fontId="2" fillId="34" borderId="13" xfId="0" applyFont="1" applyFill="1" applyBorder="1" applyAlignment="1">
      <alignment horizontal="right" wrapText="1"/>
    </xf>
    <xf numFmtId="0" fontId="2" fillId="34" borderId="0" xfId="0" applyFont="1" applyFill="1" applyBorder="1" applyAlignment="1">
      <alignment horizontal="right" wrapText="1"/>
    </xf>
    <xf numFmtId="0" fontId="2" fillId="34" borderId="24" xfId="0" applyFont="1" applyFill="1" applyBorder="1" applyAlignment="1">
      <alignment horizontal="right" wrapText="1"/>
    </xf>
    <xf numFmtId="0" fontId="46" fillId="34" borderId="0" xfId="0" applyFont="1" applyFill="1" applyBorder="1" applyAlignment="1">
      <alignment horizontal="right" wrapText="1"/>
    </xf>
    <xf numFmtId="0" fontId="2" fillId="0" borderId="13" xfId="0" applyFont="1" applyFill="1" applyBorder="1" applyAlignment="1">
      <alignment horizontal="right" wrapText="1"/>
    </xf>
    <xf numFmtId="3" fontId="2" fillId="0" borderId="13" xfId="0" applyNumberFormat="1" applyFont="1" applyFill="1" applyBorder="1" applyAlignment="1">
      <alignment horizontal="right" wrapText="1"/>
    </xf>
    <xf numFmtId="191" fontId="45" fillId="34" borderId="13" xfId="0" applyNumberFormat="1" applyFont="1" applyFill="1" applyBorder="1" applyAlignment="1">
      <alignment horizontal="right" wrapText="1"/>
    </xf>
    <xf numFmtId="197" fontId="45" fillId="34" borderId="24" xfId="0" applyNumberFormat="1" applyFont="1" applyFill="1" applyBorder="1" applyAlignment="1">
      <alignment horizontal="right" wrapText="1"/>
    </xf>
    <xf numFmtId="197" fontId="45" fillId="0" borderId="13" xfId="0" applyNumberFormat="1" applyFont="1" applyFill="1" applyBorder="1" applyAlignment="1">
      <alignment horizontal="right" wrapText="1"/>
    </xf>
    <xf numFmtId="197" fontId="45" fillId="34" borderId="13" xfId="0" applyNumberFormat="1" applyFont="1" applyFill="1" applyBorder="1" applyAlignment="1">
      <alignment horizontal="right" wrapText="1"/>
    </xf>
    <xf numFmtId="167" fontId="3" fillId="34" borderId="13" xfId="0" applyNumberFormat="1" applyFont="1" applyFill="1" applyBorder="1" applyAlignment="1">
      <alignment horizontal="right" wrapText="1"/>
    </xf>
    <xf numFmtId="167" fontId="3" fillId="34" borderId="0" xfId="0" applyNumberFormat="1" applyFont="1" applyFill="1" applyBorder="1" applyAlignment="1">
      <alignment horizontal="right" wrapText="1"/>
    </xf>
    <xf numFmtId="167" fontId="3" fillId="34" borderId="24" xfId="0" applyNumberFormat="1" applyFont="1" applyFill="1" applyBorder="1" applyAlignment="1">
      <alignment horizontal="right" wrapText="1"/>
    </xf>
    <xf numFmtId="0" fontId="3" fillId="34" borderId="24" xfId="0" applyFont="1" applyFill="1" applyBorder="1" applyAlignment="1">
      <alignment horizontal="left" wrapText="1"/>
    </xf>
    <xf numFmtId="0" fontId="22" fillId="34" borderId="13" xfId="0" applyFont="1" applyFill="1" applyBorder="1" applyAlignment="1">
      <alignment horizontal="center" wrapText="1"/>
    </xf>
    <xf numFmtId="0" fontId="2" fillId="34" borderId="24" xfId="0" applyFont="1" applyFill="1" applyBorder="1" applyAlignment="1">
      <alignment horizontal="left" wrapText="1"/>
    </xf>
    <xf numFmtId="0" fontId="47" fillId="0" borderId="0" xfId="0" applyFont="1" applyAlignment="1">
      <alignment/>
    </xf>
    <xf numFmtId="0" fontId="22" fillId="34" borderId="24" xfId="0" applyFont="1" applyFill="1" applyBorder="1" applyAlignment="1">
      <alignment horizontal="center" wrapText="1"/>
    </xf>
    <xf numFmtId="0" fontId="24" fillId="34" borderId="24" xfId="0" applyFont="1" applyFill="1" applyBorder="1" applyAlignment="1">
      <alignment horizontal="left" wrapText="1"/>
    </xf>
    <xf numFmtId="0" fontId="24" fillId="0" borderId="24" xfId="0" applyFont="1" applyFill="1" applyBorder="1" applyAlignment="1">
      <alignment vertical="top" wrapText="1"/>
    </xf>
    <xf numFmtId="0" fontId="3" fillId="0" borderId="24" xfId="0" applyFont="1" applyFill="1" applyBorder="1" applyAlignment="1">
      <alignment horizontal="left" wrapText="1"/>
    </xf>
    <xf numFmtId="0" fontId="2" fillId="0" borderId="24" xfId="0" applyFont="1" applyFill="1" applyBorder="1" applyAlignment="1">
      <alignment horizontal="left" wrapText="1"/>
    </xf>
    <xf numFmtId="0" fontId="24" fillId="0" borderId="24" xfId="0" applyFont="1" applyFill="1" applyBorder="1" applyAlignment="1">
      <alignment horizontal="left" wrapText="1"/>
    </xf>
    <xf numFmtId="0" fontId="2" fillId="34" borderId="32" xfId="0" applyFont="1" applyFill="1" applyBorder="1" applyAlignment="1">
      <alignment horizontal="right" wrapText="1"/>
    </xf>
    <xf numFmtId="0" fontId="2" fillId="34" borderId="15" xfId="0" applyFont="1" applyFill="1" applyBorder="1" applyAlignment="1">
      <alignment horizontal="right" wrapText="1"/>
    </xf>
    <xf numFmtId="0" fontId="2" fillId="34" borderId="17" xfId="0" applyFont="1" applyFill="1" applyBorder="1" applyAlignment="1">
      <alignment horizontal="right" wrapText="1"/>
    </xf>
    <xf numFmtId="0" fontId="2" fillId="34" borderId="35" xfId="0" applyFont="1" applyFill="1" applyBorder="1" applyAlignment="1">
      <alignment horizontal="right" wrapText="1"/>
    </xf>
    <xf numFmtId="0" fontId="2" fillId="34" borderId="35" xfId="0" applyFont="1" applyFill="1" applyBorder="1" applyAlignment="1">
      <alignment vertical="top" wrapText="1"/>
    </xf>
    <xf numFmtId="0" fontId="45" fillId="34" borderId="0" xfId="0" applyFont="1" applyFill="1" applyBorder="1" applyAlignment="1">
      <alignment horizontal="right" wrapText="1"/>
    </xf>
    <xf numFmtId="0" fontId="45" fillId="34" borderId="13" xfId="0" applyFont="1" applyFill="1" applyBorder="1" applyAlignment="1">
      <alignment horizontal="right" wrapText="1"/>
    </xf>
    <xf numFmtId="0" fontId="45" fillId="34" borderId="24" xfId="0" applyFont="1" applyFill="1" applyBorder="1" applyAlignment="1">
      <alignment horizontal="right" wrapText="1"/>
    </xf>
    <xf numFmtId="0" fontId="48" fillId="34" borderId="0" xfId="0" applyFont="1" applyFill="1" applyBorder="1" applyAlignment="1">
      <alignment horizontal="right" wrapText="1"/>
    </xf>
    <xf numFmtId="0" fontId="30" fillId="34" borderId="0" xfId="0" applyFont="1" applyFill="1" applyBorder="1" applyAlignment="1">
      <alignment horizontal="right" wrapText="1"/>
    </xf>
    <xf numFmtId="0" fontId="2" fillId="34" borderId="68" xfId="0" applyFont="1" applyFill="1" applyBorder="1" applyAlignment="1">
      <alignment vertical="top" wrapText="1"/>
    </xf>
    <xf numFmtId="0" fontId="9" fillId="34" borderId="0" xfId="0" applyFont="1" applyFill="1" applyBorder="1" applyAlignment="1">
      <alignment/>
    </xf>
    <xf numFmtId="0" fontId="9" fillId="34" borderId="13" xfId="0" applyFont="1" applyFill="1" applyBorder="1" applyAlignment="1">
      <alignment/>
    </xf>
    <xf numFmtId="0" fontId="9" fillId="34" borderId="24" xfId="0" applyFont="1" applyFill="1" applyBorder="1" applyAlignment="1">
      <alignment/>
    </xf>
    <xf numFmtId="204" fontId="2" fillId="34" borderId="15" xfId="0" applyNumberFormat="1" applyFont="1" applyFill="1" applyBorder="1" applyAlignment="1">
      <alignment horizontal="right" wrapText="1"/>
    </xf>
    <xf numFmtId="204" fontId="2" fillId="34" borderId="17" xfId="0" applyNumberFormat="1" applyFont="1" applyFill="1" applyBorder="1" applyAlignment="1">
      <alignment horizontal="right" wrapText="1"/>
    </xf>
    <xf numFmtId="204" fontId="2" fillId="34" borderId="35" xfId="0" applyNumberFormat="1" applyFont="1" applyFill="1" applyBorder="1" applyAlignment="1">
      <alignment horizontal="right" wrapText="1"/>
    </xf>
    <xf numFmtId="204" fontId="2" fillId="34" borderId="13" xfId="0" applyNumberFormat="1" applyFont="1" applyFill="1" applyBorder="1" applyAlignment="1">
      <alignment horizontal="right" wrapText="1"/>
    </xf>
    <xf numFmtId="204" fontId="2" fillId="34" borderId="0" xfId="0" applyNumberFormat="1" applyFont="1" applyFill="1" applyBorder="1" applyAlignment="1">
      <alignment horizontal="right" wrapText="1"/>
    </xf>
    <xf numFmtId="204" fontId="2" fillId="34" borderId="24" xfId="0" applyNumberFormat="1" applyFont="1" applyFill="1" applyBorder="1" applyAlignment="1">
      <alignment horizontal="right" wrapText="1"/>
    </xf>
    <xf numFmtId="1" fontId="2" fillId="34" borderId="13" xfId="0" applyNumberFormat="1" applyFont="1" applyFill="1" applyBorder="1" applyAlignment="1">
      <alignment horizontal="right" wrapText="1"/>
    </xf>
    <xf numFmtId="204" fontId="45" fillId="34" borderId="13" xfId="0" applyNumberFormat="1" applyFont="1" applyFill="1" applyBorder="1" applyAlignment="1">
      <alignment horizontal="right" wrapText="1"/>
    </xf>
    <xf numFmtId="204" fontId="45" fillId="34" borderId="0" xfId="0" applyNumberFormat="1" applyFont="1" applyFill="1" applyBorder="1" applyAlignment="1">
      <alignment horizontal="right" wrapText="1"/>
    </xf>
    <xf numFmtId="204" fontId="45" fillId="34" borderId="24" xfId="0" applyNumberFormat="1" applyFont="1" applyFill="1" applyBorder="1" applyAlignment="1">
      <alignment horizontal="right" wrapText="1"/>
    </xf>
    <xf numFmtId="204" fontId="3" fillId="34" borderId="13" xfId="0" applyNumberFormat="1" applyFont="1" applyFill="1" applyBorder="1" applyAlignment="1">
      <alignment horizontal="right" wrapText="1"/>
    </xf>
    <xf numFmtId="204" fontId="3" fillId="34" borderId="0" xfId="0" applyNumberFormat="1" applyFont="1" applyFill="1" applyBorder="1" applyAlignment="1">
      <alignment horizontal="right" wrapText="1"/>
    </xf>
    <xf numFmtId="204" fontId="3" fillId="34" borderId="24" xfId="0" applyNumberFormat="1" applyFont="1" applyFill="1" applyBorder="1" applyAlignment="1">
      <alignment horizontal="right" wrapText="1"/>
    </xf>
    <xf numFmtId="0" fontId="0" fillId="0" borderId="27" xfId="0" applyFont="1" applyBorder="1" applyAlignment="1">
      <alignment/>
    </xf>
    <xf numFmtId="0" fontId="0" fillId="0" borderId="28" xfId="0" applyFont="1" applyBorder="1" applyAlignment="1">
      <alignment/>
    </xf>
    <xf numFmtId="205" fontId="3" fillId="0" borderId="49" xfId="0" applyNumberFormat="1" applyFont="1" applyFill="1" applyBorder="1" applyAlignment="1">
      <alignment horizontal="right" wrapText="1"/>
    </xf>
    <xf numFmtId="205" fontId="3" fillId="0" borderId="50" xfId="0" applyNumberFormat="1" applyFont="1" applyFill="1" applyBorder="1" applyAlignment="1">
      <alignment horizontal="right" wrapText="1"/>
    </xf>
    <xf numFmtId="205" fontId="3" fillId="0" borderId="13" xfId="0" applyNumberFormat="1" applyFont="1" applyFill="1" applyBorder="1" applyAlignment="1">
      <alignment horizontal="right" wrapText="1"/>
    </xf>
    <xf numFmtId="205" fontId="3" fillId="0" borderId="14" xfId="0" applyNumberFormat="1" applyFont="1" applyFill="1" applyBorder="1" applyAlignment="1">
      <alignment horizontal="right" wrapText="1"/>
    </xf>
    <xf numFmtId="205" fontId="2" fillId="0" borderId="22" xfId="0" applyNumberFormat="1" applyFont="1" applyFill="1" applyBorder="1" applyAlignment="1">
      <alignment horizontal="right" wrapText="1"/>
    </xf>
    <xf numFmtId="205" fontId="2" fillId="0" borderId="21" xfId="0" applyNumberFormat="1" applyFont="1" applyFill="1" applyBorder="1" applyAlignment="1">
      <alignment horizontal="right" wrapText="1"/>
    </xf>
    <xf numFmtId="0" fontId="31" fillId="35" borderId="10" xfId="0" applyFont="1" applyFill="1" applyBorder="1" applyAlignment="1">
      <alignment vertical="center" wrapText="1"/>
    </xf>
    <xf numFmtId="0" fontId="31" fillId="35" borderId="12" xfId="0" applyFont="1" applyFill="1" applyBorder="1" applyAlignment="1">
      <alignment vertical="center" wrapText="1"/>
    </xf>
    <xf numFmtId="0" fontId="12" fillId="0" borderId="0" xfId="0" applyFont="1" applyBorder="1" applyAlignment="1">
      <alignment horizontal="centerContinuous"/>
    </xf>
    <xf numFmtId="0" fontId="12" fillId="0" borderId="0" xfId="0" applyFont="1" applyAlignment="1">
      <alignment/>
    </xf>
    <xf numFmtId="0" fontId="5" fillId="0" borderId="0" xfId="0" applyFont="1" applyBorder="1" applyAlignment="1">
      <alignment horizontal="centerContinuous"/>
    </xf>
    <xf numFmtId="0" fontId="5" fillId="0" borderId="0" xfId="0" applyFont="1" applyAlignment="1">
      <alignment/>
    </xf>
    <xf numFmtId="3" fontId="0" fillId="0" borderId="0" xfId="0" applyNumberFormat="1" applyFill="1" applyBorder="1" applyAlignment="1">
      <alignment/>
    </xf>
    <xf numFmtId="3" fontId="42" fillId="0" borderId="32" xfId="0" applyNumberFormat="1" applyFont="1" applyFill="1" applyBorder="1" applyAlignment="1">
      <alignment horizontal="right" wrapText="1"/>
    </xf>
    <xf numFmtId="3" fontId="42" fillId="0" borderId="15" xfId="0" applyNumberFormat="1" applyFont="1" applyFill="1" applyBorder="1" applyAlignment="1">
      <alignment horizontal="right" wrapText="1"/>
    </xf>
    <xf numFmtId="3" fontId="42" fillId="0" borderId="17" xfId="0" applyNumberFormat="1" applyFont="1" applyFill="1" applyBorder="1" applyAlignment="1">
      <alignment horizontal="right" wrapText="1"/>
    </xf>
    <xf numFmtId="3" fontId="42" fillId="0" borderId="35" xfId="0" applyNumberFormat="1" applyFont="1" applyFill="1" applyBorder="1" applyAlignment="1">
      <alignment horizontal="right" wrapText="1"/>
    </xf>
    <xf numFmtId="0" fontId="42" fillId="0" borderId="17" xfId="0" applyFont="1" applyFill="1" applyBorder="1" applyAlignment="1">
      <alignment vertical="top" wrapText="1"/>
    </xf>
    <xf numFmtId="0" fontId="42" fillId="0" borderId="0" xfId="0" applyFont="1" applyFill="1" applyBorder="1" applyAlignment="1">
      <alignment vertical="top" wrapText="1"/>
    </xf>
    <xf numFmtId="0" fontId="43" fillId="0" borderId="0" xfId="0" applyFont="1" applyFill="1" applyBorder="1" applyAlignment="1">
      <alignment horizontal="right" wrapText="1"/>
    </xf>
    <xf numFmtId="194" fontId="43" fillId="0" borderId="13" xfId="0" applyNumberFormat="1" applyFont="1" applyFill="1" applyBorder="1" applyAlignment="1">
      <alignment horizontal="right" wrapText="1"/>
    </xf>
    <xf numFmtId="197" fontId="43" fillId="0" borderId="13" xfId="0" applyNumberFormat="1" applyFont="1" applyFill="1" applyBorder="1" applyAlignment="1">
      <alignment horizontal="right" wrapText="1"/>
    </xf>
    <xf numFmtId="190" fontId="43" fillId="0" borderId="13" xfId="0" applyNumberFormat="1" applyFont="1" applyFill="1" applyBorder="1" applyAlignment="1">
      <alignment horizontal="right" wrapText="1"/>
    </xf>
    <xf numFmtId="198" fontId="43" fillId="0" borderId="13" xfId="0" applyNumberFormat="1" applyFont="1" applyFill="1" applyBorder="1" applyAlignment="1">
      <alignment horizontal="right" wrapText="1"/>
    </xf>
    <xf numFmtId="0" fontId="24" fillId="0" borderId="0" xfId="0" applyFont="1" applyFill="1" applyBorder="1" applyAlignment="1">
      <alignment horizontal="left" wrapText="1"/>
    </xf>
    <xf numFmtId="0" fontId="11" fillId="35" borderId="41" xfId="0" applyFont="1" applyFill="1" applyBorder="1" applyAlignment="1">
      <alignment horizontal="centerContinuous" wrapText="1"/>
    </xf>
    <xf numFmtId="0" fontId="11" fillId="35" borderId="11" xfId="0" applyFont="1" applyFill="1" applyBorder="1" applyAlignment="1">
      <alignment horizontal="centerContinuous" wrapText="1"/>
    </xf>
    <xf numFmtId="0" fontId="13" fillId="0" borderId="0" xfId="0" applyFont="1" applyFill="1" applyBorder="1" applyAlignment="1">
      <alignment horizontal="centerContinuous"/>
    </xf>
    <xf numFmtId="0" fontId="13" fillId="0" borderId="0" xfId="0" applyFont="1" applyFill="1" applyAlignment="1">
      <alignment horizontal="centerContinuous"/>
    </xf>
    <xf numFmtId="0" fontId="49" fillId="0" borderId="0" xfId="0" applyFont="1" applyFill="1" applyAlignment="1">
      <alignment/>
    </xf>
    <xf numFmtId="3" fontId="42" fillId="0" borderId="30" xfId="0" applyNumberFormat="1" applyFont="1" applyFill="1" applyBorder="1" applyAlignment="1">
      <alignment horizontal="right" wrapText="1"/>
    </xf>
    <xf numFmtId="3" fontId="42" fillId="0" borderId="31" xfId="0" applyNumberFormat="1" applyFont="1" applyFill="1" applyBorder="1" applyAlignment="1">
      <alignment horizontal="right" wrapText="1"/>
    </xf>
    <xf numFmtId="0" fontId="42" fillId="0" borderId="31" xfId="0" applyFont="1" applyFill="1" applyBorder="1" applyAlignment="1">
      <alignment vertical="top" wrapText="1"/>
    </xf>
    <xf numFmtId="0" fontId="42" fillId="0" borderId="27" xfId="0" applyFont="1" applyFill="1" applyBorder="1" applyAlignment="1">
      <alignment horizontal="right" wrapText="1"/>
    </xf>
    <xf numFmtId="0" fontId="42" fillId="0" borderId="28" xfId="0" applyFont="1" applyFill="1" applyBorder="1" applyAlignment="1">
      <alignment horizontal="right" wrapText="1"/>
    </xf>
    <xf numFmtId="3" fontId="42" fillId="0" borderId="28" xfId="0" applyNumberFormat="1" applyFont="1" applyFill="1" applyBorder="1" applyAlignment="1">
      <alignment horizontal="right" wrapText="1"/>
    </xf>
    <xf numFmtId="3" fontId="42" fillId="0" borderId="27" xfId="0" applyNumberFormat="1" applyFont="1" applyFill="1" applyBorder="1" applyAlignment="1">
      <alignment horizontal="right" wrapText="1"/>
    </xf>
    <xf numFmtId="0" fontId="42" fillId="0" borderId="28" xfId="0" applyFont="1" applyFill="1" applyBorder="1" applyAlignment="1">
      <alignment vertical="top" wrapText="1"/>
    </xf>
    <xf numFmtId="3" fontId="35" fillId="0" borderId="27" xfId="0" applyNumberFormat="1" applyFont="1" applyFill="1" applyBorder="1" applyAlignment="1">
      <alignment horizontal="right" wrapText="1"/>
    </xf>
    <xf numFmtId="0" fontId="35" fillId="0" borderId="28" xfId="0" applyFont="1" applyFill="1" applyBorder="1" applyAlignment="1">
      <alignment horizontal="right" wrapText="1"/>
    </xf>
    <xf numFmtId="0" fontId="35" fillId="0" borderId="27" xfId="0" applyFont="1" applyFill="1" applyBorder="1" applyAlignment="1">
      <alignment horizontal="right" wrapText="1"/>
    </xf>
    <xf numFmtId="3" fontId="35" fillId="0" borderId="28" xfId="0" applyNumberFormat="1" applyFont="1" applyFill="1" applyBorder="1" applyAlignment="1">
      <alignment horizontal="right" wrapText="1"/>
    </xf>
    <xf numFmtId="0" fontId="35" fillId="0" borderId="28" xfId="0" applyFont="1" applyFill="1" applyBorder="1" applyAlignment="1">
      <alignment vertical="top" wrapText="1"/>
    </xf>
    <xf numFmtId="0" fontId="0" fillId="0" borderId="27" xfId="0" applyFont="1" applyFill="1" applyBorder="1" applyAlignment="1">
      <alignment/>
    </xf>
    <xf numFmtId="0" fontId="0" fillId="0" borderId="28" xfId="0" applyFont="1" applyFill="1" applyBorder="1" applyAlignment="1">
      <alignment/>
    </xf>
    <xf numFmtId="0" fontId="43" fillId="0" borderId="27" xfId="0" applyFont="1" applyFill="1" applyBorder="1" applyAlignment="1">
      <alignment horizontal="right" wrapText="1"/>
    </xf>
    <xf numFmtId="0" fontId="43" fillId="0" borderId="28" xfId="0" applyFont="1" applyFill="1" applyBorder="1" applyAlignment="1">
      <alignment horizontal="right" wrapText="1"/>
    </xf>
    <xf numFmtId="3" fontId="43" fillId="0" borderId="28" xfId="0" applyNumberFormat="1" applyFont="1" applyFill="1" applyBorder="1" applyAlignment="1">
      <alignment horizontal="right" wrapText="1"/>
    </xf>
    <xf numFmtId="3" fontId="43" fillId="0" borderId="27" xfId="0" applyNumberFormat="1" applyFont="1" applyFill="1" applyBorder="1" applyAlignment="1">
      <alignment horizontal="right" wrapText="1"/>
    </xf>
    <xf numFmtId="196" fontId="43" fillId="0" borderId="27" xfId="0" applyNumberFormat="1" applyFont="1" applyFill="1" applyBorder="1" applyAlignment="1">
      <alignment horizontal="right" wrapText="1"/>
    </xf>
    <xf numFmtId="194" fontId="43" fillId="0" borderId="27" xfId="0" applyNumberFormat="1" applyFont="1" applyFill="1" applyBorder="1" applyAlignment="1">
      <alignment horizontal="right" wrapText="1"/>
    </xf>
    <xf numFmtId="199" fontId="43" fillId="0" borderId="27" xfId="0" applyNumberFormat="1" applyFont="1" applyFill="1" applyBorder="1" applyAlignment="1">
      <alignment horizontal="right" wrapText="1"/>
    </xf>
    <xf numFmtId="190" fontId="43" fillId="0" borderId="0" xfId="0" applyNumberFormat="1" applyFont="1" applyFill="1" applyBorder="1" applyAlignment="1">
      <alignment horizontal="right" wrapText="1"/>
    </xf>
    <xf numFmtId="167" fontId="35" fillId="0" borderId="27" xfId="0" applyNumberFormat="1" applyFont="1" applyFill="1" applyBorder="1" applyAlignment="1">
      <alignment horizontal="right" wrapText="1"/>
    </xf>
    <xf numFmtId="0" fontId="17" fillId="0" borderId="28" xfId="0" applyFont="1" applyFill="1" applyBorder="1" applyAlignment="1">
      <alignment/>
    </xf>
    <xf numFmtId="0" fontId="0" fillId="0" borderId="32" xfId="0" applyFont="1" applyBorder="1" applyAlignment="1">
      <alignment/>
    </xf>
    <xf numFmtId="3" fontId="42" fillId="34" borderId="25" xfId="0" applyNumberFormat="1" applyFont="1" applyFill="1" applyBorder="1" applyAlignment="1">
      <alignment horizontal="right" wrapText="1"/>
    </xf>
    <xf numFmtId="3" fontId="42" fillId="34" borderId="32" xfId="0" applyNumberFormat="1" applyFont="1" applyFill="1" applyBorder="1" applyAlignment="1">
      <alignment horizontal="right" wrapText="1"/>
    </xf>
    <xf numFmtId="3" fontId="42" fillId="34" borderId="30" xfId="0" applyNumberFormat="1" applyFont="1" applyFill="1" applyBorder="1" applyAlignment="1">
      <alignment horizontal="right" wrapText="1"/>
    </xf>
    <xf numFmtId="3" fontId="42" fillId="34" borderId="31" xfId="0" applyNumberFormat="1" applyFont="1" applyFill="1" applyBorder="1" applyAlignment="1">
      <alignment horizontal="right" wrapText="1"/>
    </xf>
    <xf numFmtId="0" fontId="42" fillId="34" borderId="31" xfId="0" applyFont="1" applyFill="1" applyBorder="1" applyAlignment="1">
      <alignment vertical="top" wrapText="1"/>
    </xf>
    <xf numFmtId="0" fontId="17" fillId="0" borderId="27" xfId="0" applyFont="1" applyBorder="1" applyAlignment="1">
      <alignment/>
    </xf>
    <xf numFmtId="0" fontId="17" fillId="0" borderId="0" xfId="0" applyFont="1" applyBorder="1" applyAlignment="1">
      <alignment/>
    </xf>
    <xf numFmtId="0" fontId="17" fillId="0" borderId="28" xfId="0" applyFont="1" applyBorder="1" applyAlignment="1">
      <alignment/>
    </xf>
    <xf numFmtId="3" fontId="42" fillId="34" borderId="27" xfId="0" applyNumberFormat="1" applyFont="1" applyFill="1" applyBorder="1" applyAlignment="1">
      <alignment horizontal="right" wrapText="1"/>
    </xf>
    <xf numFmtId="3" fontId="42" fillId="34" borderId="0" xfId="0" applyNumberFormat="1" applyFont="1" applyFill="1" applyBorder="1" applyAlignment="1">
      <alignment horizontal="right" wrapText="1"/>
    </xf>
    <xf numFmtId="0" fontId="42" fillId="34" borderId="28" xfId="0" applyFont="1" applyFill="1" applyBorder="1" applyAlignment="1">
      <alignment horizontal="right" wrapText="1"/>
    </xf>
    <xf numFmtId="0" fontId="42" fillId="34" borderId="27" xfId="0" applyFont="1" applyFill="1" applyBorder="1" applyAlignment="1">
      <alignment horizontal="right" wrapText="1"/>
    </xf>
    <xf numFmtId="3" fontId="42" fillId="34" borderId="28" xfId="0" applyNumberFormat="1" applyFont="1" applyFill="1" applyBorder="1" applyAlignment="1">
      <alignment horizontal="right" wrapText="1"/>
    </xf>
    <xf numFmtId="0" fontId="42" fillId="34" borderId="28" xfId="0" applyFont="1" applyFill="1" applyBorder="1" applyAlignment="1">
      <alignment vertical="top" wrapText="1"/>
    </xf>
    <xf numFmtId="0" fontId="41" fillId="34" borderId="0" xfId="0" applyFont="1" applyFill="1" applyBorder="1" applyAlignment="1">
      <alignment horizontal="right" wrapText="1"/>
    </xf>
    <xf numFmtId="191" fontId="41" fillId="34" borderId="27" xfId="0" applyNumberFormat="1" applyFont="1" applyFill="1" applyBorder="1" applyAlignment="1">
      <alignment horizontal="right" wrapText="1"/>
    </xf>
    <xf numFmtId="0" fontId="41" fillId="34" borderId="28" xfId="0" applyFont="1" applyFill="1" applyBorder="1" applyAlignment="1">
      <alignment horizontal="right" wrapText="1"/>
    </xf>
    <xf numFmtId="206" fontId="41" fillId="34" borderId="27" xfId="0" applyNumberFormat="1" applyFont="1" applyFill="1" applyBorder="1" applyAlignment="1">
      <alignment horizontal="right" wrapText="1"/>
    </xf>
    <xf numFmtId="195" fontId="41" fillId="34" borderId="27" xfId="0" applyNumberFormat="1" applyFont="1" applyFill="1" applyBorder="1" applyAlignment="1">
      <alignment horizontal="right" wrapText="1"/>
    </xf>
    <xf numFmtId="0" fontId="42" fillId="34" borderId="0" xfId="0" applyFont="1" applyFill="1" applyBorder="1" applyAlignment="1">
      <alignment horizontal="right" wrapText="1"/>
    </xf>
    <xf numFmtId="0" fontId="43" fillId="34" borderId="27" xfId="0" applyFont="1" applyFill="1" applyBorder="1" applyAlignment="1">
      <alignment horizontal="right" wrapText="1"/>
    </xf>
    <xf numFmtId="0" fontId="43" fillId="34" borderId="0" xfId="0" applyFont="1" applyFill="1" applyBorder="1" applyAlignment="1">
      <alignment horizontal="right" wrapText="1"/>
    </xf>
    <xf numFmtId="196" fontId="43" fillId="34" borderId="27" xfId="0" applyNumberFormat="1" applyFont="1" applyFill="1" applyBorder="1" applyAlignment="1">
      <alignment horizontal="right" wrapText="1"/>
    </xf>
    <xf numFmtId="0" fontId="43" fillId="34" borderId="28" xfId="0" applyFont="1" applyFill="1" applyBorder="1" applyAlignment="1">
      <alignment horizontal="right" wrapText="1"/>
    </xf>
    <xf numFmtId="194" fontId="43" fillId="34" borderId="27" xfId="0" applyNumberFormat="1" applyFont="1" applyFill="1" applyBorder="1" applyAlignment="1">
      <alignment horizontal="right" wrapText="1"/>
    </xf>
    <xf numFmtId="0" fontId="35" fillId="34" borderId="28" xfId="0" applyFont="1" applyFill="1" applyBorder="1" applyAlignment="1">
      <alignment vertical="top" wrapText="1"/>
    </xf>
    <xf numFmtId="0" fontId="35" fillId="34" borderId="27" xfId="0" applyFont="1" applyFill="1" applyBorder="1" applyAlignment="1">
      <alignment horizontal="right" wrapText="1"/>
    </xf>
    <xf numFmtId="0" fontId="35" fillId="34" borderId="0" xfId="0" applyFont="1" applyFill="1" applyBorder="1" applyAlignment="1">
      <alignment horizontal="right" wrapText="1"/>
    </xf>
    <xf numFmtId="0" fontId="35" fillId="34" borderId="28" xfId="0" applyFont="1" applyFill="1" applyBorder="1" applyAlignment="1">
      <alignment horizontal="right" wrapText="1"/>
    </xf>
    <xf numFmtId="190" fontId="43" fillId="34" borderId="27" xfId="0" applyNumberFormat="1" applyFont="1" applyFill="1" applyBorder="1" applyAlignment="1">
      <alignment horizontal="right" wrapText="1"/>
    </xf>
    <xf numFmtId="191" fontId="43" fillId="34" borderId="28" xfId="0" applyNumberFormat="1" applyFont="1" applyFill="1" applyBorder="1" applyAlignment="1">
      <alignment horizontal="right" wrapText="1"/>
    </xf>
    <xf numFmtId="198" fontId="43" fillId="34" borderId="27" xfId="0" applyNumberFormat="1" applyFont="1" applyFill="1" applyBorder="1" applyAlignment="1">
      <alignment horizontal="right" wrapText="1"/>
    </xf>
    <xf numFmtId="197" fontId="43" fillId="34" borderId="27" xfId="0" applyNumberFormat="1" applyFont="1" applyFill="1" applyBorder="1" applyAlignment="1">
      <alignment horizontal="right" wrapText="1"/>
    </xf>
    <xf numFmtId="198" fontId="43" fillId="0" borderId="27" xfId="0" applyNumberFormat="1" applyFont="1" applyFill="1" applyBorder="1" applyAlignment="1">
      <alignment horizontal="right" wrapText="1"/>
    </xf>
    <xf numFmtId="191" fontId="43" fillId="34" borderId="27" xfId="0" applyNumberFormat="1" applyFont="1" applyFill="1" applyBorder="1" applyAlignment="1">
      <alignment horizontal="right" wrapText="1"/>
    </xf>
    <xf numFmtId="0" fontId="35" fillId="34" borderId="28" xfId="0" applyFont="1" applyFill="1" applyBorder="1" applyAlignment="1">
      <alignment horizontal="left" wrapText="1"/>
    </xf>
    <xf numFmtId="167" fontId="35" fillId="34" borderId="27" xfId="0" applyNumberFormat="1" applyFont="1" applyFill="1" applyBorder="1" applyAlignment="1">
      <alignment horizontal="right" wrapText="1"/>
    </xf>
    <xf numFmtId="167" fontId="35" fillId="34" borderId="0" xfId="0" applyNumberFormat="1" applyFont="1" applyFill="1" applyBorder="1" applyAlignment="1">
      <alignment horizontal="right" wrapText="1"/>
    </xf>
    <xf numFmtId="167" fontId="35" fillId="34" borderId="28" xfId="0" applyNumberFormat="1" applyFont="1" applyFill="1" applyBorder="1" applyAlignment="1">
      <alignment horizontal="right" wrapText="1"/>
    </xf>
    <xf numFmtId="0" fontId="0" fillId="0" borderId="13" xfId="0" applyFont="1" applyBorder="1" applyAlignment="1">
      <alignment/>
    </xf>
    <xf numFmtId="0" fontId="0" fillId="0" borderId="24" xfId="0" applyFont="1" applyBorder="1" applyAlignment="1">
      <alignment/>
    </xf>
    <xf numFmtId="0" fontId="42" fillId="34" borderId="28" xfId="0" applyFont="1" applyFill="1" applyBorder="1" applyAlignment="1">
      <alignment horizontal="left" wrapText="1"/>
    </xf>
    <xf numFmtId="0" fontId="3" fillId="0" borderId="42" xfId="0" applyFont="1" applyFill="1" applyBorder="1" applyAlignment="1">
      <alignment vertical="top" wrapText="1"/>
    </xf>
    <xf numFmtId="3" fontId="3" fillId="0" borderId="40" xfId="0" applyNumberFormat="1" applyFont="1" applyFill="1" applyBorder="1" applyAlignment="1">
      <alignment horizontal="right" wrapText="1"/>
    </xf>
    <xf numFmtId="3" fontId="3" fillId="0" borderId="23" xfId="0" applyNumberFormat="1" applyFont="1" applyFill="1" applyBorder="1" applyAlignment="1">
      <alignment horizontal="right" wrapText="1"/>
    </xf>
    <xf numFmtId="0" fontId="3" fillId="0" borderId="23" xfId="0" applyFont="1" applyFill="1" applyBorder="1" applyAlignment="1">
      <alignment vertical="top" wrapText="1"/>
    </xf>
    <xf numFmtId="167" fontId="2" fillId="0" borderId="36" xfId="0" applyNumberFormat="1" applyFont="1" applyFill="1" applyBorder="1" applyAlignment="1">
      <alignment horizontal="right" wrapText="1"/>
    </xf>
    <xf numFmtId="0" fontId="31" fillId="35" borderId="69" xfId="0" applyFont="1" applyFill="1" applyBorder="1" applyAlignment="1">
      <alignment horizontal="center" vertical="center" wrapText="1"/>
    </xf>
    <xf numFmtId="0" fontId="31" fillId="35" borderId="70" xfId="0" applyFont="1" applyFill="1" applyBorder="1" applyAlignment="1">
      <alignment horizontal="center" vertical="center" wrapText="1"/>
    </xf>
    <xf numFmtId="0" fontId="7" fillId="0" borderId="0" xfId="0" applyFont="1" applyAlignment="1">
      <alignment/>
    </xf>
    <xf numFmtId="0" fontId="3" fillId="34" borderId="44" xfId="0" applyFont="1" applyFill="1" applyBorder="1" applyAlignment="1">
      <alignment horizontal="right" wrapText="1"/>
    </xf>
    <xf numFmtId="0" fontId="3" fillId="34" borderId="14" xfId="0" applyFont="1" applyFill="1" applyBorder="1" applyAlignment="1">
      <alignment horizontal="right" wrapText="1"/>
    </xf>
    <xf numFmtId="49" fontId="3" fillId="34" borderId="24" xfId="0" applyNumberFormat="1" applyFont="1" applyFill="1" applyBorder="1" applyAlignment="1">
      <alignment wrapText="1"/>
    </xf>
    <xf numFmtId="3" fontId="8" fillId="0" borderId="21" xfId="0" applyNumberFormat="1" applyFont="1" applyBorder="1" applyAlignment="1">
      <alignment/>
    </xf>
    <xf numFmtId="0" fontId="2" fillId="34" borderId="20" xfId="0" applyFont="1" applyFill="1" applyBorder="1" applyAlignment="1">
      <alignment wrapText="1"/>
    </xf>
    <xf numFmtId="0" fontId="11" fillId="35" borderId="48" xfId="0" applyFont="1" applyFill="1" applyBorder="1" applyAlignment="1">
      <alignment horizontal="center" vertical="center" wrapText="1"/>
    </xf>
    <xf numFmtId="0" fontId="11" fillId="35" borderId="13" xfId="0" applyFont="1" applyFill="1" applyBorder="1" applyAlignment="1">
      <alignment horizontal="center" vertical="center" wrapText="1"/>
    </xf>
    <xf numFmtId="0" fontId="16" fillId="0" borderId="0" xfId="0" applyFont="1" applyAlignment="1">
      <alignment horizontal="centerContinuous" vertical="center"/>
    </xf>
    <xf numFmtId="0" fontId="0" fillId="0" borderId="0" xfId="0" applyAlignment="1">
      <alignment horizontal="centerContinuous" vertical="center"/>
    </xf>
    <xf numFmtId="0" fontId="3" fillId="0" borderId="56" xfId="0" applyFont="1" applyFill="1" applyBorder="1" applyAlignment="1">
      <alignment wrapText="1"/>
    </xf>
    <xf numFmtId="49" fontId="3" fillId="0" borderId="24" xfId="0" applyNumberFormat="1" applyFont="1" applyFill="1" applyBorder="1" applyAlignment="1">
      <alignment wrapText="1"/>
    </xf>
    <xf numFmtId="49" fontId="3" fillId="0" borderId="34" xfId="0" applyNumberFormat="1" applyFont="1" applyFill="1" applyBorder="1" applyAlignment="1">
      <alignment wrapText="1"/>
    </xf>
    <xf numFmtId="0" fontId="11" fillId="35" borderId="48" xfId="0" applyFont="1" applyFill="1" applyBorder="1" applyAlignment="1">
      <alignment horizontal="centerContinuous" vertical="center" wrapText="1"/>
    </xf>
    <xf numFmtId="0" fontId="11" fillId="35" borderId="0" xfId="0" applyFont="1" applyFill="1" applyBorder="1" applyAlignment="1">
      <alignment horizontal="centerContinuous" vertical="center" wrapText="1"/>
    </xf>
    <xf numFmtId="0" fontId="11" fillId="35" borderId="10" xfId="0" applyFont="1" applyFill="1" applyBorder="1" applyAlignment="1">
      <alignment horizontal="centerContinuous" vertical="center" wrapText="1"/>
    </xf>
    <xf numFmtId="0" fontId="11" fillId="35" borderId="13" xfId="0" applyFont="1" applyFill="1" applyBorder="1" applyAlignment="1">
      <alignment horizontal="centerContinuous" vertical="center" wrapText="1"/>
    </xf>
    <xf numFmtId="0" fontId="12" fillId="0" borderId="0" xfId="0" applyFont="1" applyAlignment="1">
      <alignment/>
    </xf>
    <xf numFmtId="171" fontId="9" fillId="0" borderId="71" xfId="0" applyNumberFormat="1" applyFont="1" applyFill="1" applyBorder="1" applyAlignment="1">
      <alignment/>
    </xf>
    <xf numFmtId="171" fontId="9" fillId="0" borderId="15" xfId="0" applyNumberFormat="1" applyFont="1" applyFill="1" applyBorder="1" applyAlignment="1">
      <alignment/>
    </xf>
    <xf numFmtId="0" fontId="3" fillId="0" borderId="35" xfId="0" applyFont="1" applyFill="1" applyBorder="1" applyAlignment="1">
      <alignment wrapText="1"/>
    </xf>
    <xf numFmtId="171" fontId="9" fillId="0" borderId="27" xfId="0" applyNumberFormat="1" applyFont="1" applyFill="1" applyBorder="1" applyAlignment="1">
      <alignment/>
    </xf>
    <xf numFmtId="49" fontId="3" fillId="0" borderId="24" xfId="0" applyNumberFormat="1" applyFont="1" applyFill="1" applyBorder="1" applyAlignment="1">
      <alignment horizontal="left" wrapText="1"/>
    </xf>
    <xf numFmtId="49" fontId="9" fillId="0" borderId="24" xfId="0" applyNumberFormat="1" applyFont="1" applyFill="1" applyBorder="1" applyAlignment="1">
      <alignment horizontal="left"/>
    </xf>
    <xf numFmtId="171" fontId="8" fillId="0" borderId="57" xfId="0" applyNumberFormat="1" applyFont="1" applyBorder="1" applyAlignment="1">
      <alignment/>
    </xf>
    <xf numFmtId="0" fontId="2" fillId="34" borderId="72" xfId="0" applyFont="1" applyFill="1" applyBorder="1" applyAlignment="1">
      <alignment wrapText="1"/>
    </xf>
    <xf numFmtId="0" fontId="22" fillId="35" borderId="11" xfId="0" applyFont="1" applyFill="1" applyBorder="1" applyAlignment="1">
      <alignment horizontal="center"/>
    </xf>
    <xf numFmtId="0" fontId="22" fillId="35" borderId="73" xfId="0" applyFont="1" applyFill="1" applyBorder="1" applyAlignment="1">
      <alignment horizontal="center"/>
    </xf>
    <xf numFmtId="0" fontId="22" fillId="35" borderId="74" xfId="0" applyFont="1" applyFill="1" applyBorder="1" applyAlignment="1">
      <alignment horizontal="center"/>
    </xf>
    <xf numFmtId="0" fontId="22" fillId="35" borderId="75" xfId="0" applyFont="1" applyFill="1" applyBorder="1" applyAlignment="1">
      <alignment horizontal="center"/>
    </xf>
    <xf numFmtId="0" fontId="22" fillId="35" borderId="66" xfId="0" applyFont="1" applyFill="1" applyBorder="1" applyAlignment="1">
      <alignment horizontal="center"/>
    </xf>
    <xf numFmtId="0" fontId="53" fillId="35" borderId="76" xfId="0" applyFont="1" applyFill="1" applyBorder="1" applyAlignment="1">
      <alignment horizontal="centerContinuous"/>
    </xf>
    <xf numFmtId="0" fontId="22" fillId="35" borderId="77" xfId="0" applyFont="1" applyFill="1" applyBorder="1" applyAlignment="1">
      <alignment horizontal="centerContinuous"/>
    </xf>
    <xf numFmtId="0" fontId="22" fillId="35" borderId="78" xfId="0" applyFont="1" applyFill="1" applyBorder="1" applyAlignment="1">
      <alignment horizontal="centerContinuous" wrapText="1"/>
    </xf>
    <xf numFmtId="0" fontId="22" fillId="35" borderId="77" xfId="0" applyFont="1" applyFill="1" applyBorder="1" applyAlignment="1">
      <alignment horizontal="centerContinuous" wrapText="1"/>
    </xf>
    <xf numFmtId="0" fontId="53" fillId="35" borderId="0" xfId="0" applyFont="1" applyFill="1" applyBorder="1" applyAlignment="1">
      <alignment horizontal="centerContinuous"/>
    </xf>
    <xf numFmtId="0" fontId="22" fillId="35" borderId="11" xfId="0" applyFont="1" applyFill="1" applyBorder="1" applyAlignment="1">
      <alignment horizontal="centerContinuous"/>
    </xf>
    <xf numFmtId="0" fontId="22" fillId="35" borderId="41" xfId="0" applyFont="1" applyFill="1" applyBorder="1" applyAlignment="1">
      <alignment horizontal="centerContinuous" wrapText="1"/>
    </xf>
    <xf numFmtId="0" fontId="22" fillId="35" borderId="11" xfId="0" applyFont="1" applyFill="1" applyBorder="1" applyAlignment="1">
      <alignment horizontal="centerContinuous" wrapText="1"/>
    </xf>
    <xf numFmtId="0" fontId="24" fillId="0" borderId="0" xfId="0" applyFont="1" applyAlignment="1">
      <alignment/>
    </xf>
    <xf numFmtId="3" fontId="0" fillId="0" borderId="0" xfId="0" applyNumberFormat="1" applyFont="1" applyAlignment="1">
      <alignment/>
    </xf>
    <xf numFmtId="3" fontId="2" fillId="34" borderId="32" xfId="0" applyNumberFormat="1" applyFont="1" applyFill="1" applyBorder="1" applyAlignment="1">
      <alignment horizontal="right" wrapText="1"/>
    </xf>
    <xf numFmtId="3" fontId="2" fillId="34" borderId="30" xfId="0" applyNumberFormat="1" applyFont="1" applyFill="1" applyBorder="1" applyAlignment="1">
      <alignment horizontal="right" wrapText="1"/>
    </xf>
    <xf numFmtId="3" fontId="2" fillId="34" borderId="31" xfId="0" applyNumberFormat="1" applyFont="1" applyFill="1" applyBorder="1" applyAlignment="1">
      <alignment horizontal="right" wrapText="1"/>
    </xf>
    <xf numFmtId="0" fontId="2" fillId="34" borderId="31" xfId="0" applyFont="1" applyFill="1" applyBorder="1" applyAlignment="1">
      <alignment vertical="top" wrapText="1"/>
    </xf>
    <xf numFmtId="197" fontId="39" fillId="34" borderId="27" xfId="0" applyNumberFormat="1" applyFont="1" applyFill="1" applyBorder="1" applyAlignment="1">
      <alignment horizontal="right" wrapText="1"/>
    </xf>
    <xf numFmtId="198" fontId="39" fillId="34" borderId="0" xfId="0" applyNumberFormat="1" applyFont="1" applyFill="1" applyBorder="1" applyAlignment="1">
      <alignment horizontal="right" wrapText="1"/>
    </xf>
    <xf numFmtId="196" fontId="39" fillId="34" borderId="27" xfId="0" applyNumberFormat="1" applyFont="1" applyFill="1" applyBorder="1" applyAlignment="1">
      <alignment horizontal="right" wrapText="1"/>
    </xf>
    <xf numFmtId="191" fontId="39" fillId="34" borderId="27" xfId="0" applyNumberFormat="1" applyFont="1" applyFill="1" applyBorder="1" applyAlignment="1">
      <alignment horizontal="right" wrapText="1"/>
    </xf>
    <xf numFmtId="3" fontId="39" fillId="34" borderId="28" xfId="0" applyNumberFormat="1" applyFont="1" applyFill="1" applyBorder="1" applyAlignment="1">
      <alignment horizontal="right" wrapText="1"/>
    </xf>
    <xf numFmtId="198" fontId="39" fillId="34" borderId="27" xfId="0" applyNumberFormat="1" applyFont="1" applyFill="1" applyBorder="1" applyAlignment="1">
      <alignment horizontal="right" wrapText="1"/>
    </xf>
    <xf numFmtId="0" fontId="2" fillId="34" borderId="28" xfId="0" applyFont="1" applyFill="1" applyBorder="1" applyAlignment="1">
      <alignment vertical="top" wrapText="1"/>
    </xf>
    <xf numFmtId="3" fontId="2" fillId="34" borderId="27" xfId="0" applyNumberFormat="1" applyFont="1" applyFill="1" applyBorder="1" applyAlignment="1">
      <alignment horizontal="right" wrapText="1"/>
    </xf>
    <xf numFmtId="0" fontId="8" fillId="0" borderId="28" xfId="0" applyFont="1" applyBorder="1" applyAlignment="1">
      <alignment/>
    </xf>
    <xf numFmtId="0" fontId="8" fillId="0" borderId="27" xfId="0" applyFont="1" applyBorder="1" applyAlignment="1">
      <alignment/>
    </xf>
    <xf numFmtId="3" fontId="2" fillId="34" borderId="28" xfId="0" applyNumberFormat="1" applyFont="1" applyFill="1" applyBorder="1" applyAlignment="1">
      <alignment horizontal="right" wrapText="1"/>
    </xf>
    <xf numFmtId="3" fontId="2" fillId="0" borderId="27" xfId="0" applyNumberFormat="1" applyFont="1" applyFill="1" applyBorder="1" applyAlignment="1">
      <alignment horizontal="right" wrapText="1"/>
    </xf>
    <xf numFmtId="3" fontId="45" fillId="34" borderId="27" xfId="0" applyNumberFormat="1" applyFont="1" applyFill="1" applyBorder="1" applyAlignment="1">
      <alignment horizontal="right" wrapText="1"/>
    </xf>
    <xf numFmtId="3" fontId="45" fillId="34" borderId="28" xfId="0" applyNumberFormat="1" applyFont="1" applyFill="1" applyBorder="1" applyAlignment="1">
      <alignment horizontal="right" wrapText="1"/>
    </xf>
    <xf numFmtId="3" fontId="45" fillId="0" borderId="27" xfId="0" applyNumberFormat="1" applyFont="1" applyFill="1" applyBorder="1" applyAlignment="1">
      <alignment horizontal="right" wrapText="1"/>
    </xf>
    <xf numFmtId="0" fontId="3" fillId="34" borderId="28" xfId="0" applyFont="1" applyFill="1" applyBorder="1" applyAlignment="1">
      <alignment vertical="top" wrapText="1"/>
    </xf>
    <xf numFmtId="0" fontId="3" fillId="34" borderId="27" xfId="0" applyFont="1" applyFill="1" applyBorder="1" applyAlignment="1">
      <alignment horizontal="right" wrapText="1"/>
    </xf>
    <xf numFmtId="3" fontId="3" fillId="34" borderId="28" xfId="0" applyNumberFormat="1" applyFont="1" applyFill="1" applyBorder="1" applyAlignment="1">
      <alignment horizontal="right" wrapText="1"/>
    </xf>
    <xf numFmtId="0" fontId="3" fillId="34" borderId="28" xfId="0" applyFont="1" applyFill="1" applyBorder="1" applyAlignment="1">
      <alignment horizontal="right" wrapText="1"/>
    </xf>
    <xf numFmtId="0" fontId="3" fillId="0" borderId="27" xfId="0" applyFont="1" applyFill="1" applyBorder="1" applyAlignment="1">
      <alignment horizontal="right" wrapText="1"/>
    </xf>
    <xf numFmtId="167" fontId="3" fillId="34" borderId="27" xfId="0" applyNumberFormat="1" applyFont="1" applyFill="1" applyBorder="1" applyAlignment="1">
      <alignment horizontal="right" wrapText="1"/>
    </xf>
    <xf numFmtId="3" fontId="2" fillId="0" borderId="30" xfId="0" applyNumberFormat="1" applyFont="1" applyFill="1" applyBorder="1" applyAlignment="1">
      <alignment horizontal="right" wrapText="1"/>
    </xf>
    <xf numFmtId="3" fontId="2" fillId="0" borderId="32" xfId="0" applyNumberFormat="1" applyFont="1" applyFill="1" applyBorder="1" applyAlignment="1">
      <alignment horizontal="right" wrapText="1"/>
    </xf>
    <xf numFmtId="3" fontId="2" fillId="0" borderId="31" xfId="0" applyNumberFormat="1" applyFont="1" applyFill="1" applyBorder="1" applyAlignment="1">
      <alignment horizontal="right" wrapText="1"/>
    </xf>
    <xf numFmtId="0" fontId="2" fillId="0" borderId="31" xfId="0" applyFont="1" applyFill="1" applyBorder="1" applyAlignment="1">
      <alignment vertical="top" wrapText="1"/>
    </xf>
    <xf numFmtId="0" fontId="8" fillId="0" borderId="27" xfId="0" applyFont="1" applyFill="1" applyBorder="1" applyAlignment="1">
      <alignment/>
    </xf>
    <xf numFmtId="0" fontId="8" fillId="0" borderId="0" xfId="0" applyFont="1" applyFill="1" applyBorder="1" applyAlignment="1">
      <alignment/>
    </xf>
    <xf numFmtId="0" fontId="8" fillId="0" borderId="28" xfId="0" applyFont="1" applyFill="1" applyBorder="1" applyAlignment="1">
      <alignment/>
    </xf>
    <xf numFmtId="0" fontId="2" fillId="0" borderId="28" xfId="0" applyFont="1" applyFill="1" applyBorder="1" applyAlignment="1">
      <alignment vertical="top" wrapText="1"/>
    </xf>
    <xf numFmtId="3" fontId="2" fillId="0" borderId="28" xfId="0" applyNumberFormat="1" applyFont="1" applyFill="1" applyBorder="1" applyAlignment="1">
      <alignment horizontal="right" wrapText="1"/>
    </xf>
    <xf numFmtId="198" fontId="45" fillId="0" borderId="27" xfId="0" applyNumberFormat="1" applyFont="1" applyFill="1" applyBorder="1" applyAlignment="1">
      <alignment horizontal="right" wrapText="1"/>
    </xf>
    <xf numFmtId="197" fontId="45" fillId="0" borderId="28" xfId="0" applyNumberFormat="1" applyFont="1" applyFill="1" applyBorder="1" applyAlignment="1">
      <alignment horizontal="right" wrapText="1"/>
    </xf>
    <xf numFmtId="196" fontId="45" fillId="0" borderId="27" xfId="0" applyNumberFormat="1" applyFont="1" applyFill="1" applyBorder="1" applyAlignment="1">
      <alignment horizontal="right" wrapText="1"/>
    </xf>
    <xf numFmtId="3" fontId="45" fillId="0" borderId="28" xfId="0" applyNumberFormat="1" applyFont="1" applyFill="1" applyBorder="1" applyAlignment="1">
      <alignment horizontal="right" wrapText="1"/>
    </xf>
    <xf numFmtId="197" fontId="45" fillId="0" borderId="27" xfId="0" applyNumberFormat="1" applyFont="1" applyFill="1" applyBorder="1" applyAlignment="1">
      <alignment horizontal="right" wrapText="1"/>
    </xf>
    <xf numFmtId="0" fontId="3" fillId="0" borderId="28" xfId="0" applyFont="1" applyFill="1" applyBorder="1" applyAlignment="1">
      <alignment vertical="top" wrapText="1"/>
    </xf>
    <xf numFmtId="0" fontId="3" fillId="0" borderId="28" xfId="0" applyFont="1" applyFill="1" applyBorder="1" applyAlignment="1">
      <alignment horizontal="right" wrapText="1"/>
    </xf>
    <xf numFmtId="3" fontId="3" fillId="0" borderId="28" xfId="0" applyNumberFormat="1" applyFont="1" applyFill="1" applyBorder="1" applyAlignment="1">
      <alignment horizontal="right" wrapText="1"/>
    </xf>
    <xf numFmtId="0" fontId="9" fillId="0" borderId="27" xfId="0" applyFont="1" applyFill="1" applyBorder="1" applyAlignment="1">
      <alignment/>
    </xf>
    <xf numFmtId="3" fontId="45" fillId="0" borderId="0" xfId="0" applyNumberFormat="1" applyFont="1" applyFill="1" applyBorder="1" applyAlignment="1">
      <alignment horizontal="right" wrapText="1"/>
    </xf>
    <xf numFmtId="167" fontId="3" fillId="0" borderId="27" xfId="0" applyNumberFormat="1" applyFont="1" applyFill="1" applyBorder="1" applyAlignment="1">
      <alignment horizontal="right" wrapText="1"/>
    </xf>
    <xf numFmtId="167" fontId="3" fillId="0" borderId="0" xfId="0" applyNumberFormat="1" applyFont="1" applyFill="1" applyBorder="1" applyAlignment="1">
      <alignment horizontal="right" wrapText="1"/>
    </xf>
    <xf numFmtId="167" fontId="3" fillId="0" borderId="28" xfId="0" applyNumberFormat="1" applyFont="1" applyFill="1" applyBorder="1" applyAlignment="1">
      <alignment horizontal="right" wrapText="1"/>
    </xf>
    <xf numFmtId="0" fontId="0" fillId="0" borderId="0" xfId="0" applyFont="1" applyFill="1" applyAlignment="1">
      <alignment horizontal="centerContinuous"/>
    </xf>
    <xf numFmtId="0" fontId="0" fillId="0" borderId="0" xfId="0" applyFont="1" applyFill="1" applyBorder="1" applyAlignment="1">
      <alignment horizontal="centerContinuous"/>
    </xf>
    <xf numFmtId="0" fontId="24" fillId="0" borderId="0" xfId="0" applyFont="1" applyFill="1" applyAlignment="1">
      <alignment horizontal="centerContinuous"/>
    </xf>
    <xf numFmtId="3" fontId="0" fillId="0" borderId="0" xfId="0" applyNumberFormat="1" applyFont="1" applyFill="1" applyBorder="1" applyAlignment="1">
      <alignment/>
    </xf>
    <xf numFmtId="3" fontId="15" fillId="0" borderId="0" xfId="0" applyNumberFormat="1" applyFont="1" applyFill="1" applyBorder="1" applyAlignment="1">
      <alignment/>
    </xf>
    <xf numFmtId="3" fontId="3" fillId="0" borderId="32" xfId="0" applyNumberFormat="1" applyFont="1" applyFill="1" applyBorder="1" applyAlignment="1">
      <alignment horizontal="right" wrapText="1"/>
    </xf>
    <xf numFmtId="3" fontId="3" fillId="0" borderId="37" xfId="0" applyNumberFormat="1" applyFont="1" applyFill="1" applyBorder="1" applyAlignment="1">
      <alignment horizontal="right" wrapText="1"/>
    </xf>
    <xf numFmtId="0" fontId="3" fillId="0" borderId="37" xfId="0" applyFont="1" applyFill="1" applyBorder="1" applyAlignment="1">
      <alignment vertical="top" wrapText="1"/>
    </xf>
    <xf numFmtId="3" fontId="3" fillId="0" borderId="24" xfId="0" applyNumberFormat="1" applyFont="1" applyFill="1" applyBorder="1" applyAlignment="1">
      <alignment horizontal="right" wrapText="1"/>
    </xf>
    <xf numFmtId="0" fontId="3" fillId="0" borderId="24" xfId="0" applyFont="1" applyFill="1" applyBorder="1" applyAlignment="1">
      <alignment horizontal="right" wrapText="1"/>
    </xf>
    <xf numFmtId="167" fontId="3" fillId="0" borderId="13" xfId="0" applyNumberFormat="1" applyFont="1" applyFill="1" applyBorder="1" applyAlignment="1">
      <alignment horizontal="right" wrapText="1"/>
    </xf>
    <xf numFmtId="167" fontId="3" fillId="0" borderId="24" xfId="0" applyNumberFormat="1" applyFont="1" applyFill="1" applyBorder="1" applyAlignment="1">
      <alignment horizontal="right" wrapText="1"/>
    </xf>
    <xf numFmtId="0" fontId="9" fillId="0" borderId="0" xfId="0" applyFont="1" applyFill="1" applyBorder="1" applyAlignment="1">
      <alignment/>
    </xf>
    <xf numFmtId="0" fontId="9" fillId="0" borderId="13" xfId="0" applyFont="1" applyFill="1" applyBorder="1" applyAlignment="1">
      <alignment/>
    </xf>
    <xf numFmtId="0" fontId="11" fillId="0" borderId="24" xfId="0" applyFont="1" applyFill="1" applyBorder="1" applyAlignment="1">
      <alignment horizontal="center" wrapText="1"/>
    </xf>
    <xf numFmtId="0" fontId="7" fillId="0" borderId="0" xfId="0" applyFont="1" applyFill="1" applyBorder="1" applyAlignment="1">
      <alignment horizontal="centerContinuous"/>
    </xf>
    <xf numFmtId="0" fontId="20" fillId="0" borderId="0" xfId="0" applyFont="1" applyFill="1" applyAlignment="1">
      <alignment horizontal="centerContinuous" vertical="top" wrapText="1"/>
    </xf>
    <xf numFmtId="0" fontId="2" fillId="0" borderId="35" xfId="0" applyFont="1" applyFill="1" applyBorder="1" applyAlignment="1">
      <alignment vertical="top" wrapText="1"/>
    </xf>
    <xf numFmtId="3" fontId="2" fillId="0" borderId="24" xfId="0" applyNumberFormat="1" applyFont="1" applyFill="1" applyBorder="1" applyAlignment="1">
      <alignment horizontal="right" wrapText="1"/>
    </xf>
    <xf numFmtId="194" fontId="45" fillId="0" borderId="0" xfId="0" applyNumberFormat="1" applyFont="1" applyFill="1" applyBorder="1" applyAlignment="1">
      <alignment horizontal="right" wrapText="1"/>
    </xf>
    <xf numFmtId="194" fontId="45" fillId="0" borderId="13" xfId="0" applyNumberFormat="1" applyFont="1" applyFill="1" applyBorder="1" applyAlignment="1">
      <alignment horizontal="right" wrapText="1"/>
    </xf>
    <xf numFmtId="196" fontId="45" fillId="0" borderId="13" xfId="0" applyNumberFormat="1" applyFont="1" applyFill="1" applyBorder="1" applyAlignment="1">
      <alignment horizontal="right" wrapText="1"/>
    </xf>
    <xf numFmtId="3" fontId="45" fillId="0" borderId="24" xfId="0" applyNumberFormat="1" applyFont="1" applyFill="1" applyBorder="1" applyAlignment="1">
      <alignment horizontal="right" wrapText="1"/>
    </xf>
    <xf numFmtId="3" fontId="45" fillId="0" borderId="13" xfId="0" applyNumberFormat="1" applyFont="1" applyFill="1" applyBorder="1" applyAlignment="1">
      <alignment horizontal="right" wrapText="1"/>
    </xf>
    <xf numFmtId="197" fontId="45" fillId="0" borderId="0" xfId="0" applyNumberFormat="1" applyFont="1" applyFill="1" applyBorder="1" applyAlignment="1">
      <alignment horizontal="right" wrapText="1"/>
    </xf>
    <xf numFmtId="0" fontId="40" fillId="0" borderId="0" xfId="0" applyFont="1" applyFill="1" applyBorder="1" applyAlignment="1">
      <alignment horizontal="right" wrapText="1"/>
    </xf>
    <xf numFmtId="3" fontId="2" fillId="0" borderId="25" xfId="0" applyNumberFormat="1" applyFont="1" applyFill="1" applyBorder="1" applyAlignment="1">
      <alignment horizontal="right" wrapText="1"/>
    </xf>
    <xf numFmtId="3" fontId="2" fillId="0" borderId="37" xfId="0" applyNumberFormat="1" applyFont="1" applyFill="1" applyBorder="1" applyAlignment="1">
      <alignment horizontal="right" wrapText="1"/>
    </xf>
    <xf numFmtId="0" fontId="24" fillId="0" borderId="37" xfId="0" applyFont="1" applyFill="1" applyBorder="1" applyAlignment="1">
      <alignment vertical="top" wrapText="1"/>
    </xf>
    <xf numFmtId="3" fontId="41" fillId="0" borderId="0" xfId="0" applyNumberFormat="1" applyFont="1" applyFill="1" applyBorder="1" applyAlignment="1">
      <alignment horizontal="right" wrapText="1"/>
    </xf>
    <xf numFmtId="196" fontId="41" fillId="0" borderId="13" xfId="0" applyNumberFormat="1" applyFont="1" applyFill="1" applyBorder="1" applyAlignment="1">
      <alignment horizontal="right" wrapText="1"/>
    </xf>
    <xf numFmtId="3" fontId="41" fillId="0" borderId="24" xfId="0" applyNumberFormat="1" applyFont="1" applyFill="1" applyBorder="1" applyAlignment="1">
      <alignment horizontal="right" wrapText="1"/>
    </xf>
    <xf numFmtId="197" fontId="41" fillId="0" borderId="13" xfId="0" applyNumberFormat="1" applyFont="1" applyFill="1" applyBorder="1" applyAlignment="1">
      <alignment horizontal="right" wrapText="1"/>
    </xf>
    <xf numFmtId="0" fontId="9" fillId="0" borderId="24" xfId="0" applyFont="1" applyFill="1" applyBorder="1" applyAlignment="1">
      <alignment/>
    </xf>
    <xf numFmtId="0" fontId="8" fillId="0" borderId="0" xfId="0" applyFont="1" applyBorder="1" applyAlignment="1">
      <alignment/>
    </xf>
    <xf numFmtId="0" fontId="8" fillId="0" borderId="13" xfId="0" applyFont="1" applyBorder="1" applyAlignment="1">
      <alignment/>
    </xf>
    <xf numFmtId="0" fontId="8" fillId="0" borderId="24" xfId="0" applyFont="1" applyBorder="1" applyAlignment="1">
      <alignment/>
    </xf>
    <xf numFmtId="0" fontId="45" fillId="0" borderId="0" xfId="0" applyFont="1" applyFill="1" applyBorder="1" applyAlignment="1">
      <alignment horizontal="right" wrapText="1"/>
    </xf>
    <xf numFmtId="0" fontId="39" fillId="0" borderId="13" xfId="0" applyFont="1" applyFill="1" applyBorder="1" applyAlignment="1">
      <alignment horizontal="right" wrapText="1"/>
    </xf>
    <xf numFmtId="0" fontId="39" fillId="0" borderId="0" xfId="0" applyFont="1" applyFill="1" applyBorder="1" applyAlignment="1">
      <alignment horizontal="right" wrapText="1"/>
    </xf>
    <xf numFmtId="0" fontId="39" fillId="0" borderId="24" xfId="0" applyFont="1" applyFill="1" applyBorder="1" applyAlignment="1">
      <alignment horizontal="right" wrapText="1"/>
    </xf>
    <xf numFmtId="0" fontId="2" fillId="0" borderId="0" xfId="0" applyFont="1" applyFill="1" applyBorder="1" applyAlignment="1">
      <alignment horizontal="right" wrapText="1"/>
    </xf>
    <xf numFmtId="0" fontId="2" fillId="0" borderId="24" xfId="0" applyFont="1" applyFill="1" applyBorder="1" applyAlignment="1">
      <alignment horizontal="right" wrapText="1"/>
    </xf>
    <xf numFmtId="0" fontId="45" fillId="0" borderId="13" xfId="0" applyFont="1" applyFill="1" applyBorder="1" applyAlignment="1">
      <alignment horizontal="right" wrapText="1"/>
    </xf>
    <xf numFmtId="0" fontId="45" fillId="0" borderId="24" xfId="0" applyFont="1" applyFill="1" applyBorder="1" applyAlignment="1">
      <alignment horizontal="right" wrapText="1"/>
    </xf>
    <xf numFmtId="3" fontId="45" fillId="0" borderId="24" xfId="44" applyNumberFormat="1" applyFont="1" applyFill="1" applyBorder="1" applyAlignment="1">
      <alignment horizontal="right" wrapText="1"/>
    </xf>
    <xf numFmtId="0" fontId="3" fillId="0" borderId="56" xfId="0" applyFont="1" applyFill="1" applyBorder="1" applyAlignment="1">
      <alignment vertical="top" wrapText="1"/>
    </xf>
    <xf numFmtId="0" fontId="10" fillId="0" borderId="19" xfId="0" applyFont="1" applyFill="1" applyBorder="1" applyAlignment="1">
      <alignment vertical="top" wrapText="1"/>
    </xf>
    <xf numFmtId="0" fontId="11" fillId="35" borderId="79"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3" fillId="34" borderId="56" xfId="0" applyFont="1" applyFill="1" applyBorder="1" applyAlignment="1">
      <alignment vertical="top" wrapText="1"/>
    </xf>
    <xf numFmtId="0" fontId="3" fillId="34" borderId="34" xfId="0" applyFont="1" applyFill="1" applyBorder="1" applyAlignment="1">
      <alignment vertical="top" wrapText="1"/>
    </xf>
    <xf numFmtId="167" fontId="2" fillId="34" borderId="22" xfId="0" applyNumberFormat="1" applyFont="1" applyFill="1" applyBorder="1" applyAlignment="1">
      <alignment horizontal="right" wrapText="1"/>
    </xf>
    <xf numFmtId="0" fontId="11" fillId="35" borderId="8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54" fillId="0" borderId="0" xfId="0" applyFont="1" applyAlignment="1">
      <alignment/>
    </xf>
    <xf numFmtId="0" fontId="3" fillId="0" borderId="24" xfId="0" applyNumberFormat="1" applyFont="1" applyFill="1" applyBorder="1" applyAlignment="1">
      <alignment vertical="top" wrapText="1"/>
    </xf>
    <xf numFmtId="16" fontId="3" fillId="0" borderId="24" xfId="0" applyNumberFormat="1" applyFont="1" applyFill="1" applyBorder="1" applyAlignment="1">
      <alignment vertical="top" wrapText="1"/>
    </xf>
    <xf numFmtId="0" fontId="3" fillId="0" borderId="23" xfId="0" applyFont="1" applyFill="1" applyBorder="1" applyAlignment="1">
      <alignment horizontal="right" wrapText="1"/>
    </xf>
    <xf numFmtId="0" fontId="3" fillId="0" borderId="18" xfId="0" applyFont="1" applyFill="1" applyBorder="1" applyAlignment="1">
      <alignment horizontal="right" wrapText="1"/>
    </xf>
    <xf numFmtId="0" fontId="2" fillId="0" borderId="33" xfId="0" applyFont="1" applyFill="1" applyBorder="1" applyAlignment="1">
      <alignment vertical="top" wrapText="1"/>
    </xf>
    <xf numFmtId="0" fontId="31" fillId="35" borderId="20" xfId="0" applyFont="1" applyFill="1" applyBorder="1" applyAlignment="1">
      <alignment horizontal="center" vertical="center" wrapText="1"/>
    </xf>
    <xf numFmtId="0" fontId="31" fillId="35" borderId="22" xfId="0" applyFont="1" applyFill="1" applyBorder="1" applyAlignment="1">
      <alignment horizontal="center" vertical="center" wrapText="1"/>
    </xf>
    <xf numFmtId="0" fontId="0" fillId="0" borderId="17" xfId="0" applyFont="1" applyFill="1" applyBorder="1" applyAlignment="1">
      <alignment/>
    </xf>
    <xf numFmtId="192" fontId="43" fillId="0" borderId="13" xfId="0" applyNumberFormat="1" applyFont="1" applyFill="1" applyBorder="1" applyAlignment="1">
      <alignment horizontal="right" wrapText="1"/>
    </xf>
    <xf numFmtId="192" fontId="43" fillId="0" borderId="24" xfId="0" applyNumberFormat="1" applyFont="1" applyFill="1" applyBorder="1" applyAlignment="1">
      <alignment horizontal="right" wrapText="1"/>
    </xf>
    <xf numFmtId="0" fontId="11" fillId="0" borderId="27" xfId="0" applyFont="1" applyFill="1" applyBorder="1" applyAlignment="1">
      <alignment horizontal="center" wrapText="1"/>
    </xf>
    <xf numFmtId="0" fontId="11" fillId="0" borderId="28" xfId="0" applyFont="1" applyFill="1" applyBorder="1" applyAlignment="1">
      <alignment horizontal="center" wrapText="1"/>
    </xf>
    <xf numFmtId="0" fontId="42" fillId="0" borderId="35" xfId="0" applyFont="1" applyFill="1" applyBorder="1" applyAlignment="1">
      <alignment vertical="top" wrapText="1"/>
    </xf>
    <xf numFmtId="181" fontId="2" fillId="0" borderId="13" xfId="44" applyNumberFormat="1" applyFont="1" applyFill="1" applyBorder="1" applyAlignment="1">
      <alignment horizontal="right" wrapText="1"/>
    </xf>
    <xf numFmtId="194" fontId="45" fillId="0" borderId="24" xfId="0" applyNumberFormat="1" applyFont="1" applyFill="1" applyBorder="1" applyAlignment="1">
      <alignment horizontal="right" wrapText="1"/>
    </xf>
    <xf numFmtId="198" fontId="45" fillId="0" borderId="13" xfId="0" applyNumberFormat="1" applyFont="1" applyFill="1" applyBorder="1" applyAlignment="1">
      <alignment horizontal="right" wrapText="1"/>
    </xf>
    <xf numFmtId="198" fontId="45" fillId="0" borderId="24" xfId="0" applyNumberFormat="1" applyFont="1" applyFill="1" applyBorder="1" applyAlignment="1">
      <alignment horizontal="right" wrapText="1"/>
    </xf>
    <xf numFmtId="3" fontId="42" fillId="34" borderId="15" xfId="0" applyNumberFormat="1" applyFont="1" applyFill="1" applyBorder="1" applyAlignment="1">
      <alignment horizontal="right" wrapText="1"/>
    </xf>
    <xf numFmtId="3" fontId="42" fillId="34" borderId="17" xfId="0" applyNumberFormat="1" applyFont="1" applyFill="1" applyBorder="1" applyAlignment="1">
      <alignment horizontal="right" wrapText="1"/>
    </xf>
    <xf numFmtId="0" fontId="42" fillId="34" borderId="35" xfId="0" applyFont="1" applyFill="1" applyBorder="1" applyAlignment="1">
      <alignment vertical="top" wrapText="1"/>
    </xf>
    <xf numFmtId="3" fontId="42" fillId="34" borderId="13" xfId="0" applyNumberFormat="1" applyFont="1" applyFill="1" applyBorder="1" applyAlignment="1">
      <alignment horizontal="right" wrapText="1"/>
    </xf>
    <xf numFmtId="3" fontId="17" fillId="0" borderId="13" xfId="0" applyNumberFormat="1" applyFont="1" applyBorder="1" applyAlignment="1">
      <alignment/>
    </xf>
    <xf numFmtId="3" fontId="17" fillId="0" borderId="24" xfId="0" applyNumberFormat="1" applyFont="1" applyBorder="1" applyAlignment="1">
      <alignment/>
    </xf>
    <xf numFmtId="0" fontId="42" fillId="34" borderId="24" xfId="0" applyFont="1" applyFill="1" applyBorder="1" applyAlignment="1">
      <alignment vertical="top" wrapText="1"/>
    </xf>
    <xf numFmtId="191" fontId="41" fillId="34" borderId="13" xfId="0" applyNumberFormat="1" applyFont="1" applyFill="1" applyBorder="1" applyAlignment="1">
      <alignment horizontal="right" wrapText="1"/>
    </xf>
    <xf numFmtId="191" fontId="41" fillId="34" borderId="24" xfId="0" applyNumberFormat="1" applyFont="1" applyFill="1" applyBorder="1" applyAlignment="1">
      <alignment horizontal="right" wrapText="1"/>
    </xf>
    <xf numFmtId="195" fontId="41" fillId="34" borderId="13" xfId="0" applyNumberFormat="1" applyFont="1" applyFill="1" applyBorder="1" applyAlignment="1">
      <alignment horizontal="right" wrapText="1"/>
    </xf>
    <xf numFmtId="0" fontId="42" fillId="34" borderId="13" xfId="0" applyFont="1" applyFill="1" applyBorder="1" applyAlignment="1">
      <alignment horizontal="right" wrapText="1"/>
    </xf>
    <xf numFmtId="196" fontId="43" fillId="34" borderId="13" xfId="0" applyNumberFormat="1" applyFont="1" applyFill="1" applyBorder="1" applyAlignment="1">
      <alignment horizontal="right" wrapText="1"/>
    </xf>
    <xf numFmtId="0" fontId="43" fillId="34" borderId="13" xfId="0" applyFont="1" applyFill="1" applyBorder="1" applyAlignment="1">
      <alignment horizontal="right" wrapText="1"/>
    </xf>
    <xf numFmtId="0" fontId="35" fillId="34" borderId="24" xfId="0" applyFont="1" applyFill="1" applyBorder="1" applyAlignment="1">
      <alignment vertical="top" wrapText="1"/>
    </xf>
    <xf numFmtId="0" fontId="35" fillId="34" borderId="13" xfId="0" applyFont="1" applyFill="1" applyBorder="1" applyAlignment="1">
      <alignment horizontal="right" wrapText="1"/>
    </xf>
    <xf numFmtId="3" fontId="42" fillId="34" borderId="24" xfId="0" applyNumberFormat="1" applyFont="1" applyFill="1" applyBorder="1" applyAlignment="1">
      <alignment horizontal="right" wrapText="1"/>
    </xf>
    <xf numFmtId="198" fontId="43" fillId="34" borderId="13" xfId="0" applyNumberFormat="1" applyFont="1" applyFill="1" applyBorder="1" applyAlignment="1">
      <alignment horizontal="right" wrapText="1"/>
    </xf>
    <xf numFmtId="198" fontId="43" fillId="34" borderId="24" xfId="0" applyNumberFormat="1" applyFont="1" applyFill="1" applyBorder="1" applyAlignment="1">
      <alignment horizontal="right" wrapText="1"/>
    </xf>
    <xf numFmtId="3" fontId="35" fillId="34" borderId="13" xfId="0" applyNumberFormat="1" applyFont="1" applyFill="1" applyBorder="1" applyAlignment="1">
      <alignment horizontal="right" wrapText="1"/>
    </xf>
    <xf numFmtId="3" fontId="35" fillId="34" borderId="0" xfId="0" applyNumberFormat="1" applyFont="1" applyFill="1" applyBorder="1" applyAlignment="1">
      <alignment horizontal="right" wrapText="1"/>
    </xf>
    <xf numFmtId="0" fontId="35" fillId="34" borderId="24" xfId="0" applyFont="1" applyFill="1" applyBorder="1" applyAlignment="1">
      <alignment horizontal="left" wrapText="1"/>
    </xf>
    <xf numFmtId="0" fontId="53" fillId="34" borderId="13" xfId="0" applyFont="1" applyFill="1" applyBorder="1" applyAlignment="1">
      <alignment horizontal="center" wrapText="1"/>
    </xf>
    <xf numFmtId="0" fontId="53" fillId="34" borderId="0" xfId="0" applyFont="1" applyFill="1" applyBorder="1" applyAlignment="1">
      <alignment horizontal="center" wrapText="1"/>
    </xf>
    <xf numFmtId="0" fontId="42" fillId="34" borderId="24" xfId="0" applyFont="1" applyFill="1" applyBorder="1" applyAlignment="1">
      <alignment horizontal="left" wrapText="1"/>
    </xf>
    <xf numFmtId="0" fontId="53" fillId="34" borderId="24" xfId="0" applyFont="1" applyFill="1" applyBorder="1" applyAlignment="1">
      <alignment horizontal="center" wrapText="1"/>
    </xf>
    <xf numFmtId="190" fontId="41" fillId="34" borderId="13" xfId="0" applyNumberFormat="1" applyFont="1" applyFill="1" applyBorder="1" applyAlignment="1">
      <alignment horizontal="right" wrapText="1"/>
    </xf>
    <xf numFmtId="196" fontId="41" fillId="34" borderId="24" xfId="0" applyNumberFormat="1" applyFont="1" applyFill="1" applyBorder="1" applyAlignment="1">
      <alignment horizontal="right" wrapText="1"/>
    </xf>
    <xf numFmtId="3" fontId="41" fillId="34" borderId="24" xfId="0" applyNumberFormat="1" applyFont="1" applyFill="1" applyBorder="1" applyAlignment="1">
      <alignment horizontal="right" wrapText="1"/>
    </xf>
    <xf numFmtId="196" fontId="41" fillId="34" borderId="13" xfId="0" applyNumberFormat="1" applyFont="1" applyFill="1" applyBorder="1" applyAlignment="1">
      <alignment horizontal="right" wrapText="1"/>
    </xf>
    <xf numFmtId="0" fontId="42" fillId="34" borderId="24" xfId="0" applyFont="1" applyFill="1" applyBorder="1" applyAlignment="1">
      <alignment horizontal="right" wrapText="1"/>
    </xf>
    <xf numFmtId="167" fontId="42" fillId="34" borderId="0" xfId="0" applyNumberFormat="1" applyFont="1" applyFill="1" applyBorder="1" applyAlignment="1">
      <alignment horizontal="right" wrapText="1"/>
    </xf>
    <xf numFmtId="167" fontId="42" fillId="34" borderId="13" xfId="0" applyNumberFormat="1" applyFont="1" applyFill="1" applyBorder="1" applyAlignment="1">
      <alignment horizontal="right" wrapText="1"/>
    </xf>
    <xf numFmtId="167" fontId="42" fillId="34" borderId="24" xfId="0" applyNumberFormat="1" applyFont="1" applyFill="1" applyBorder="1" applyAlignment="1">
      <alignment horizontal="right" wrapText="1"/>
    </xf>
    <xf numFmtId="174" fontId="0" fillId="0" borderId="17" xfId="0" applyNumberFormat="1" applyFont="1" applyFill="1" applyBorder="1" applyAlignment="1">
      <alignment/>
    </xf>
    <xf numFmtId="174" fontId="0" fillId="0" borderId="16" xfId="0" applyNumberFormat="1" applyFont="1" applyFill="1" applyBorder="1" applyAlignment="1">
      <alignment/>
    </xf>
    <xf numFmtId="0" fontId="35" fillId="34" borderId="17" xfId="0" applyFont="1" applyFill="1" applyBorder="1" applyAlignment="1">
      <alignment vertical="top" wrapText="1"/>
    </xf>
    <xf numFmtId="174" fontId="0" fillId="0" borderId="0" xfId="0" applyNumberFormat="1" applyFont="1" applyFill="1" applyAlignment="1">
      <alignment/>
    </xf>
    <xf numFmtId="174" fontId="0" fillId="0" borderId="14" xfId="0" applyNumberFormat="1" applyFont="1" applyFill="1" applyBorder="1" applyAlignment="1">
      <alignment/>
    </xf>
    <xf numFmtId="176" fontId="17" fillId="0" borderId="20" xfId="0" applyNumberFormat="1" applyFont="1" applyFill="1" applyBorder="1" applyAlignment="1">
      <alignment/>
    </xf>
    <xf numFmtId="176" fontId="17" fillId="0" borderId="21" xfId="0" applyNumberFormat="1" applyFont="1" applyFill="1" applyBorder="1" applyAlignment="1">
      <alignment/>
    </xf>
    <xf numFmtId="174" fontId="17" fillId="0" borderId="20" xfId="0" applyNumberFormat="1" applyFont="1" applyFill="1" applyBorder="1" applyAlignment="1">
      <alignment/>
    </xf>
    <xf numFmtId="174" fontId="17" fillId="0" borderId="21" xfId="0" applyNumberFormat="1" applyFont="1" applyFill="1" applyBorder="1" applyAlignment="1">
      <alignment/>
    </xf>
    <xf numFmtId="174" fontId="17" fillId="0" borderId="22" xfId="0" applyNumberFormat="1" applyFont="1" applyFill="1" applyBorder="1" applyAlignment="1">
      <alignment/>
    </xf>
    <xf numFmtId="0" fontId="42" fillId="34" borderId="70" xfId="0" applyFont="1" applyFill="1" applyBorder="1" applyAlignment="1">
      <alignment vertical="top" wrapText="1"/>
    </xf>
    <xf numFmtId="0" fontId="31" fillId="33" borderId="73" xfId="0" applyFont="1" applyFill="1" applyBorder="1" applyAlignment="1">
      <alignment horizontal="center" vertical="center" wrapText="1"/>
    </xf>
    <xf numFmtId="0" fontId="15" fillId="0" borderId="0" xfId="0" applyFont="1" applyAlignment="1">
      <alignment horizontal="left" vertical="top" wrapText="1"/>
    </xf>
    <xf numFmtId="0" fontId="5" fillId="0" borderId="0" xfId="0" applyFont="1" applyAlignment="1">
      <alignment horizontal="center"/>
    </xf>
    <xf numFmtId="0" fontId="12" fillId="0" borderId="0" xfId="0" applyFont="1" applyAlignment="1">
      <alignment horizontal="center"/>
    </xf>
    <xf numFmtId="0" fontId="1" fillId="0" borderId="83" xfId="0" applyFont="1" applyBorder="1" applyAlignment="1">
      <alignment horizontal="left" vertical="top" wrapText="1"/>
    </xf>
    <xf numFmtId="0" fontId="3" fillId="0" borderId="83" xfId="0" applyFont="1" applyFill="1" applyBorder="1" applyAlignment="1">
      <alignment horizontal="left" vertical="top" wrapText="1"/>
    </xf>
    <xf numFmtId="0" fontId="11" fillId="35" borderId="84"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7" fillId="0" borderId="0" xfId="0" applyFont="1" applyAlignment="1">
      <alignment horizontal="center"/>
    </xf>
    <xf numFmtId="0" fontId="2" fillId="34" borderId="83" xfId="0" applyFont="1" applyFill="1" applyBorder="1" applyAlignment="1">
      <alignment horizontal="left" vertical="top" wrapText="1"/>
    </xf>
    <xf numFmtId="0" fontId="18" fillId="0" borderId="0" xfId="0" applyFont="1" applyFill="1" applyAlignment="1">
      <alignment horizontal="center" vertical="top" wrapText="1"/>
    </xf>
    <xf numFmtId="0" fontId="19" fillId="0" borderId="0" xfId="0" applyFont="1" applyFill="1" applyAlignment="1">
      <alignment horizontal="center" vertical="top" wrapText="1"/>
    </xf>
    <xf numFmtId="0" fontId="22" fillId="35" borderId="11" xfId="0" applyFont="1" applyFill="1" applyBorder="1" applyAlignment="1">
      <alignment horizontal="center" wrapText="1"/>
    </xf>
    <xf numFmtId="0" fontId="22" fillId="35" borderId="0" xfId="0" applyFont="1" applyFill="1" applyBorder="1" applyAlignment="1">
      <alignment horizontal="center" wrapText="1"/>
    </xf>
    <xf numFmtId="0" fontId="22" fillId="35" borderId="41" xfId="0" applyFont="1" applyFill="1" applyBorder="1" applyAlignment="1">
      <alignment horizontal="center" wrapText="1"/>
    </xf>
    <xf numFmtId="0" fontId="22" fillId="35" borderId="41" xfId="0" applyFont="1" applyFill="1" applyBorder="1" applyAlignment="1">
      <alignment horizontal="center" vertical="center" wrapText="1"/>
    </xf>
    <xf numFmtId="0" fontId="22" fillId="35" borderId="11"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41" xfId="0" applyFont="1" applyFill="1" applyBorder="1" applyAlignment="1">
      <alignment horizontal="center" vertical="center" wrapText="1"/>
    </xf>
    <xf numFmtId="0" fontId="20" fillId="0" borderId="0" xfId="0" applyFont="1" applyFill="1" applyAlignment="1">
      <alignment horizontal="center" vertical="top" wrapText="1"/>
    </xf>
    <xf numFmtId="0" fontId="15" fillId="0" borderId="0" xfId="0" applyFont="1" applyFill="1" applyAlignment="1">
      <alignment horizontal="left" vertical="top" wrapText="1"/>
    </xf>
    <xf numFmtId="0" fontId="1" fillId="0" borderId="0" xfId="0" applyFont="1" applyFill="1" applyAlignment="1">
      <alignment horizontal="left" vertical="top" wrapText="1"/>
    </xf>
    <xf numFmtId="0" fontId="2" fillId="0" borderId="83" xfId="0" applyFont="1" applyFill="1" applyBorder="1" applyAlignment="1">
      <alignment horizontal="left" vertical="top" wrapText="1"/>
    </xf>
    <xf numFmtId="0" fontId="5" fillId="0" borderId="0" xfId="0" applyFont="1" applyFill="1" applyAlignment="1">
      <alignment horizontal="center"/>
    </xf>
    <xf numFmtId="0" fontId="12" fillId="0" borderId="0" xfId="0" applyFont="1" applyFill="1" applyAlignment="1">
      <alignment horizontal="center"/>
    </xf>
    <xf numFmtId="0" fontId="7" fillId="0" borderId="0" xfId="0" applyFont="1" applyFill="1" applyAlignment="1">
      <alignment horizontal="center"/>
    </xf>
    <xf numFmtId="0" fontId="3" fillId="0" borderId="89" xfId="0" applyFont="1" applyFill="1" applyBorder="1" applyAlignment="1">
      <alignment horizontal="left" vertical="top" wrapText="1"/>
    </xf>
    <xf numFmtId="0" fontId="11" fillId="35" borderId="86" xfId="0" applyFont="1" applyFill="1" applyBorder="1" applyAlignment="1">
      <alignment horizontal="center" vertical="center" wrapText="1"/>
    </xf>
    <xf numFmtId="0" fontId="11" fillId="35" borderId="87" xfId="0" applyFont="1" applyFill="1" applyBorder="1" applyAlignment="1">
      <alignment horizontal="center" vertical="center" wrapText="1"/>
    </xf>
    <xf numFmtId="0" fontId="11" fillId="35" borderId="88" xfId="0" applyFont="1" applyFill="1" applyBorder="1" applyAlignment="1">
      <alignment horizontal="center" vertical="center" wrapText="1"/>
    </xf>
    <xf numFmtId="0" fontId="15" fillId="0" borderId="0" xfId="0" applyFont="1" applyFill="1" applyBorder="1" applyAlignment="1">
      <alignment horizontal="left" vertical="top" wrapText="1"/>
    </xf>
    <xf numFmtId="0" fontId="30" fillId="34" borderId="90" xfId="0" applyFont="1" applyFill="1" applyBorder="1" applyAlignment="1">
      <alignment horizontal="center" vertical="center" wrapText="1"/>
    </xf>
    <xf numFmtId="0" fontId="30" fillId="34" borderId="91" xfId="0" applyFont="1" applyFill="1" applyBorder="1" applyAlignment="1">
      <alignment horizontal="center" vertical="center" wrapText="1"/>
    </xf>
    <xf numFmtId="0" fontId="30" fillId="34" borderId="92" xfId="0" applyFont="1" applyFill="1" applyBorder="1" applyAlignment="1">
      <alignment horizontal="center" vertical="center" wrapText="1"/>
    </xf>
    <xf numFmtId="0" fontId="30" fillId="34" borderId="93" xfId="0" applyFont="1" applyFill="1" applyBorder="1" applyAlignment="1">
      <alignment horizontal="center" vertical="center" wrapText="1"/>
    </xf>
    <xf numFmtId="0" fontId="10" fillId="34" borderId="91" xfId="0" applyFont="1" applyFill="1" applyBorder="1" applyAlignment="1">
      <alignment horizontal="center" vertical="center" wrapText="1"/>
    </xf>
    <xf numFmtId="0" fontId="10" fillId="34" borderId="9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0" fillId="0" borderId="83" xfId="0" applyBorder="1" applyAlignment="1">
      <alignment horizontal="left" vertical="top" wrapText="1"/>
    </xf>
    <xf numFmtId="0" fontId="0" fillId="0" borderId="0" xfId="0" applyAlignment="1">
      <alignment horizontal="left" vertical="top" wrapText="1"/>
    </xf>
    <xf numFmtId="0" fontId="15" fillId="34" borderId="0" xfId="0" applyFont="1" applyFill="1" applyAlignment="1" quotePrefix="1">
      <alignment horizontal="left" vertical="top" wrapText="1"/>
    </xf>
    <xf numFmtId="0" fontId="15" fillId="34" borderId="0" xfId="0" applyFont="1" applyFill="1" applyAlignment="1">
      <alignment horizontal="left" vertical="top" wrapText="1"/>
    </xf>
    <xf numFmtId="0" fontId="1" fillId="34" borderId="0" xfId="0" applyFont="1" applyFill="1" applyAlignment="1">
      <alignment horizontal="left" vertical="top" wrapText="1"/>
    </xf>
    <xf numFmtId="0" fontId="31" fillId="35" borderId="95" xfId="0" applyFont="1" applyFill="1" applyBorder="1" applyAlignment="1">
      <alignment horizontal="center" vertical="center" wrapText="1"/>
    </xf>
    <xf numFmtId="0" fontId="31" fillId="35" borderId="96" xfId="0" applyFont="1" applyFill="1" applyBorder="1" applyAlignment="1">
      <alignment horizontal="center" vertical="center" wrapText="1"/>
    </xf>
    <xf numFmtId="0" fontId="31" fillId="35" borderId="97" xfId="0" applyFont="1" applyFill="1" applyBorder="1" applyAlignment="1">
      <alignment horizontal="center" vertical="center" wrapText="1"/>
    </xf>
    <xf numFmtId="0" fontId="31" fillId="35" borderId="94" xfId="0" applyFont="1" applyFill="1" applyBorder="1" applyAlignment="1">
      <alignment horizontal="center" vertical="center" wrapText="1"/>
    </xf>
    <xf numFmtId="0" fontId="31" fillId="35" borderId="12" xfId="0" applyFont="1" applyFill="1" applyBorder="1" applyAlignment="1">
      <alignment horizontal="center" vertical="center" wrapText="1"/>
    </xf>
    <xf numFmtId="0" fontId="31" fillId="35" borderId="10" xfId="0" applyFont="1" applyFill="1" applyBorder="1" applyAlignment="1">
      <alignment horizontal="center" vertical="center" wrapText="1"/>
    </xf>
    <xf numFmtId="0" fontId="0" fillId="34" borderId="98" xfId="0" applyFill="1" applyBorder="1" applyAlignment="1">
      <alignment horizontal="left" vertical="top" wrapText="1"/>
    </xf>
    <xf numFmtId="0" fontId="31" fillId="35" borderId="51" xfId="0" applyFont="1" applyFill="1" applyBorder="1" applyAlignment="1">
      <alignment horizontal="center" vertical="center" wrapText="1"/>
    </xf>
    <xf numFmtId="0" fontId="31" fillId="35" borderId="48" xfId="0" applyFont="1" applyFill="1" applyBorder="1" applyAlignment="1">
      <alignment horizontal="center" vertical="center" wrapText="1"/>
    </xf>
    <xf numFmtId="0" fontId="0" fillId="0" borderId="0" xfId="0" applyBorder="1" applyAlignment="1">
      <alignment horizontal="left" vertical="top" wrapText="1"/>
    </xf>
    <xf numFmtId="0" fontId="1" fillId="34" borderId="20" xfId="0" applyFont="1" applyFill="1" applyBorder="1" applyAlignment="1">
      <alignment wrapText="1"/>
    </xf>
    <xf numFmtId="0" fontId="1" fillId="34" borderId="0" xfId="0" applyFont="1" applyFill="1" applyBorder="1" applyAlignment="1">
      <alignment wrapText="1"/>
    </xf>
    <xf numFmtId="0" fontId="31" fillId="35" borderId="84" xfId="0" applyFont="1" applyFill="1" applyBorder="1" applyAlignment="1">
      <alignment horizontal="center" vertical="center" wrapText="1"/>
    </xf>
    <xf numFmtId="0" fontId="31" fillId="35" borderId="99" xfId="0" applyFont="1" applyFill="1" applyBorder="1" applyAlignment="1">
      <alignment horizontal="center" vertical="center" wrapText="1"/>
    </xf>
    <xf numFmtId="0" fontId="32" fillId="0" borderId="0" xfId="0" applyFont="1" applyAlignment="1">
      <alignment horizontal="center" vertical="top"/>
    </xf>
    <xf numFmtId="0" fontId="31" fillId="35" borderId="100" xfId="0" applyFont="1" applyFill="1" applyBorder="1" applyAlignment="1">
      <alignment horizontal="center" vertical="center" wrapText="1"/>
    </xf>
    <xf numFmtId="0" fontId="31" fillId="35" borderId="101" xfId="0" applyFont="1" applyFill="1" applyBorder="1" applyAlignment="1">
      <alignment horizontal="center" vertical="center" wrapText="1"/>
    </xf>
    <xf numFmtId="0" fontId="31" fillId="35" borderId="102" xfId="0" applyFont="1" applyFill="1" applyBorder="1" applyAlignment="1">
      <alignment horizontal="center" vertical="center" wrapText="1"/>
    </xf>
    <xf numFmtId="0" fontId="31" fillId="35" borderId="54" xfId="0" applyFont="1" applyFill="1" applyBorder="1" applyAlignment="1">
      <alignment horizontal="center" vertical="center" wrapText="1"/>
    </xf>
    <xf numFmtId="0" fontId="31" fillId="35" borderId="55" xfId="0" applyFont="1" applyFill="1" applyBorder="1" applyAlignment="1">
      <alignment horizontal="center" vertical="center" wrapText="1"/>
    </xf>
    <xf numFmtId="0" fontId="5" fillId="0" borderId="0" xfId="0" applyFont="1" applyBorder="1" applyAlignment="1">
      <alignment horizontal="center"/>
    </xf>
    <xf numFmtId="0" fontId="12" fillId="0" borderId="0" xfId="0" applyFont="1" applyBorder="1" applyAlignment="1">
      <alignment horizontal="center"/>
    </xf>
    <xf numFmtId="0" fontId="7" fillId="0" borderId="0" xfId="0" applyFont="1" applyBorder="1" applyAlignment="1">
      <alignment horizontal="center" vertical="top"/>
    </xf>
    <xf numFmtId="0" fontId="0" fillId="0" borderId="98" xfId="0" applyBorder="1" applyAlignment="1">
      <alignment horizontal="left" vertical="top" wrapText="1"/>
    </xf>
    <xf numFmtId="0" fontId="31" fillId="35" borderId="103" xfId="0" applyFont="1" applyFill="1" applyBorder="1" applyAlignment="1">
      <alignment horizontal="center" vertical="center" wrapText="1"/>
    </xf>
    <xf numFmtId="0" fontId="3" fillId="34" borderId="0" xfId="0" applyFont="1" applyFill="1" applyBorder="1" applyAlignment="1">
      <alignment horizontal="left" vertical="top" wrapText="1"/>
    </xf>
    <xf numFmtId="0" fontId="31" fillId="35" borderId="13" xfId="0" applyFont="1" applyFill="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center"/>
    </xf>
    <xf numFmtId="0" fontId="31" fillId="35" borderId="0" xfId="0" applyFont="1" applyFill="1" applyBorder="1" applyAlignment="1">
      <alignment horizontal="center" vertical="center" wrapText="1"/>
    </xf>
    <xf numFmtId="0" fontId="7" fillId="0" borderId="20" xfId="0" applyFont="1" applyFill="1" applyBorder="1" applyAlignment="1">
      <alignment horizontal="center" wrapText="1"/>
    </xf>
    <xf numFmtId="0" fontId="34" fillId="0" borderId="20" xfId="0" applyFont="1" applyFill="1" applyBorder="1" applyAlignment="1">
      <alignment horizontal="center" wrapText="1"/>
    </xf>
    <xf numFmtId="0" fontId="31" fillId="35" borderId="81" xfId="0" applyFont="1" applyFill="1" applyBorder="1" applyAlignment="1">
      <alignment horizontal="center" vertical="center" wrapText="1"/>
    </xf>
    <xf numFmtId="0" fontId="31" fillId="35" borderId="104" xfId="0" applyFont="1" applyFill="1" applyBorder="1" applyAlignment="1">
      <alignment horizontal="center" vertical="center" wrapText="1"/>
    </xf>
    <xf numFmtId="0" fontId="31" fillId="35" borderId="105" xfId="0" applyFont="1" applyFill="1" applyBorder="1" applyAlignment="1">
      <alignment horizontal="center" vertical="center" wrapText="1"/>
    </xf>
    <xf numFmtId="3" fontId="2" fillId="0" borderId="83" xfId="0" applyNumberFormat="1" applyFont="1" applyFill="1" applyBorder="1" applyAlignment="1">
      <alignment horizontal="right" wrapText="1"/>
    </xf>
    <xf numFmtId="3" fontId="2" fillId="34" borderId="83" xfId="0" applyNumberFormat="1" applyFont="1" applyFill="1" applyBorder="1" applyAlignment="1">
      <alignment horizontal="right" wrapText="1"/>
    </xf>
    <xf numFmtId="0" fontId="24" fillId="34" borderId="0" xfId="0" applyFont="1" applyFill="1" applyAlignment="1">
      <alignment horizontal="center" vertical="top" wrapText="1"/>
    </xf>
    <xf numFmtId="0" fontId="38" fillId="34" borderId="0" xfId="0" applyFont="1" applyFill="1" applyAlignment="1">
      <alignment horizontal="center" vertical="top" wrapText="1"/>
    </xf>
    <xf numFmtId="0" fontId="20" fillId="34" borderId="0" xfId="0" applyFont="1" applyFill="1" applyAlignment="1">
      <alignment horizontal="center" vertical="top" wrapText="1"/>
    </xf>
    <xf numFmtId="0" fontId="17" fillId="0" borderId="11" xfId="0" applyFont="1" applyBorder="1" applyAlignment="1">
      <alignment horizontal="center" vertical="center" wrapText="1"/>
    </xf>
    <xf numFmtId="0" fontId="17" fillId="0" borderId="41" xfId="0" applyFont="1" applyBorder="1" applyAlignment="1">
      <alignment horizontal="center" vertical="center" wrapText="1"/>
    </xf>
    <xf numFmtId="0" fontId="24" fillId="0" borderId="0" xfId="0" applyFont="1" applyFill="1" applyAlignment="1">
      <alignment horizontal="center" vertical="top" wrapText="1"/>
    </xf>
    <xf numFmtId="0" fontId="38" fillId="0" borderId="0" xfId="0" applyFont="1" applyFill="1" applyAlignment="1">
      <alignment horizontal="center" vertical="top" wrapText="1"/>
    </xf>
    <xf numFmtId="0" fontId="11" fillId="35" borderId="11" xfId="0" applyFont="1" applyFill="1" applyBorder="1" applyAlignment="1">
      <alignment horizontal="center" wrapText="1"/>
    </xf>
    <xf numFmtId="0" fontId="11" fillId="35" borderId="41" xfId="0" applyFont="1" applyFill="1" applyBorder="1" applyAlignment="1">
      <alignment horizontal="center" wrapText="1"/>
    </xf>
    <xf numFmtId="0" fontId="11" fillId="35" borderId="0" xfId="0" applyFont="1" applyFill="1" applyBorder="1" applyAlignment="1">
      <alignment horizontal="center" wrapText="1"/>
    </xf>
    <xf numFmtId="0" fontId="11" fillId="35" borderId="11" xfId="0" applyFont="1" applyFill="1" applyBorder="1" applyAlignment="1">
      <alignment horizontal="center"/>
    </xf>
    <xf numFmtId="0" fontId="11" fillId="35" borderId="41" xfId="0" applyFont="1" applyFill="1" applyBorder="1" applyAlignment="1">
      <alignment horizontal="center"/>
    </xf>
    <xf numFmtId="0" fontId="11" fillId="35" borderId="1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0" xfId="0" applyFont="1" applyFill="1" applyBorder="1" applyAlignment="1">
      <alignment horizontal="center"/>
    </xf>
    <xf numFmtId="0" fontId="11" fillId="35" borderId="41" xfId="0" applyFont="1" applyFill="1" applyBorder="1" applyAlignment="1">
      <alignment horizontal="center" vertical="center"/>
    </xf>
    <xf numFmtId="0" fontId="17" fillId="0" borderId="41" xfId="0" applyFont="1" applyBorder="1" applyAlignment="1">
      <alignment horizontal="center" vertical="center"/>
    </xf>
    <xf numFmtId="0" fontId="22" fillId="35" borderId="41" xfId="0" applyFont="1" applyFill="1" applyBorder="1" applyAlignment="1">
      <alignment horizontal="center" vertical="center"/>
    </xf>
    <xf numFmtId="0" fontId="44" fillId="35" borderId="41" xfId="0" applyFont="1" applyFill="1" applyBorder="1" applyAlignment="1">
      <alignment horizontal="center" vertical="center"/>
    </xf>
    <xf numFmtId="0" fontId="44" fillId="0" borderId="41" xfId="0" applyFont="1" applyBorder="1" applyAlignment="1">
      <alignment horizontal="center" vertical="center"/>
    </xf>
    <xf numFmtId="0" fontId="17" fillId="0" borderId="41" xfId="0" applyFont="1" applyBorder="1" applyAlignment="1">
      <alignment vertical="center"/>
    </xf>
    <xf numFmtId="0" fontId="17" fillId="0" borderId="11" xfId="0" applyFont="1" applyBorder="1" applyAlignment="1">
      <alignment vertical="center"/>
    </xf>
    <xf numFmtId="0" fontId="15" fillId="34" borderId="0" xfId="0" applyFont="1" applyFill="1" applyAlignment="1">
      <alignment horizontal="left"/>
    </xf>
    <xf numFmtId="0" fontId="13" fillId="0" borderId="0" xfId="0" applyFont="1" applyFill="1" applyAlignment="1">
      <alignment horizontal="center"/>
    </xf>
    <xf numFmtId="3" fontId="2" fillId="0" borderId="0" xfId="0" applyNumberFormat="1" applyFont="1" applyFill="1" applyBorder="1" applyAlignment="1">
      <alignment horizontal="right" wrapText="1"/>
    </xf>
    <xf numFmtId="0" fontId="17" fillId="35" borderId="0" xfId="0" applyFont="1" applyFill="1" applyAlignment="1">
      <alignment horizontal="center" vertical="center" wrapText="1"/>
    </xf>
    <xf numFmtId="0" fontId="17" fillId="35" borderId="41" xfId="0" applyFont="1" applyFill="1" applyBorder="1" applyAlignment="1">
      <alignment horizontal="center" vertical="center"/>
    </xf>
    <xf numFmtId="0" fontId="17" fillId="0" borderId="0" xfId="0" applyFont="1" applyAlignment="1">
      <alignment horizontal="center" vertical="center" wrapText="1"/>
    </xf>
    <xf numFmtId="0" fontId="13" fillId="0" borderId="0" xfId="0" applyFont="1" applyAlignment="1">
      <alignment horizontal="center"/>
    </xf>
    <xf numFmtId="0" fontId="50" fillId="0" borderId="0" xfId="0" applyFont="1" applyAlignment="1">
      <alignment horizontal="center" vertical="center"/>
    </xf>
    <xf numFmtId="0" fontId="51" fillId="0" borderId="0" xfId="0" applyFont="1" applyAlignment="1">
      <alignment horizontal="center" vertical="center"/>
    </xf>
    <xf numFmtId="0" fontId="51" fillId="0" borderId="0" xfId="0" applyFont="1" applyAlignment="1">
      <alignment horizontal="center"/>
    </xf>
    <xf numFmtId="0" fontId="50" fillId="0" borderId="0" xfId="0" applyFont="1" applyAlignment="1">
      <alignment horizontal="center"/>
    </xf>
    <xf numFmtId="0" fontId="52" fillId="0" borderId="0" xfId="0" applyFont="1" applyAlignment="1">
      <alignment horizontal="center"/>
    </xf>
    <xf numFmtId="0" fontId="18" fillId="34" borderId="0" xfId="0" applyFont="1" applyFill="1" applyAlignment="1">
      <alignment horizontal="center" vertical="top" wrapText="1"/>
    </xf>
    <xf numFmtId="0" fontId="19" fillId="34" borderId="0" xfId="0" applyFont="1" applyFill="1" applyAlignment="1">
      <alignment horizontal="center" vertical="top" wrapText="1"/>
    </xf>
    <xf numFmtId="0" fontId="22" fillId="35" borderId="66" xfId="0" applyFont="1" applyFill="1" applyBorder="1" applyAlignment="1">
      <alignment horizontal="center" vertical="center" wrapText="1"/>
    </xf>
    <xf numFmtId="0" fontId="22" fillId="35" borderId="73" xfId="0" applyFont="1" applyFill="1" applyBorder="1" applyAlignment="1">
      <alignment horizontal="center" vertical="center" wrapText="1"/>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0" fontId="22" fillId="35" borderId="0"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41" xfId="0" applyFill="1" applyBorder="1" applyAlignment="1">
      <alignment horizontal="center" vertical="center" wrapText="1"/>
    </xf>
    <xf numFmtId="0" fontId="18" fillId="0" borderId="0" xfId="0" applyFont="1" applyAlignment="1">
      <alignment horizontal="center"/>
    </xf>
    <xf numFmtId="0" fontId="19"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zoomScalePageLayoutView="0" workbookViewId="0" topLeftCell="A1">
      <selection activeCell="B6" sqref="B6"/>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78" t="s">
        <v>9</v>
      </c>
      <c r="B1" s="778"/>
      <c r="C1" s="778"/>
      <c r="D1" s="778"/>
      <c r="E1" s="778"/>
      <c r="F1" s="778"/>
      <c r="G1" s="778"/>
    </row>
    <row r="2" spans="1:7" ht="18">
      <c r="A2" s="778" t="s">
        <v>10</v>
      </c>
      <c r="B2" s="778"/>
      <c r="C2" s="778"/>
      <c r="D2" s="778"/>
      <c r="E2" s="778"/>
      <c r="F2" s="778"/>
      <c r="G2" s="778"/>
    </row>
    <row r="3" spans="1:7" ht="18.75">
      <c r="A3" s="779" t="s">
        <v>100</v>
      </c>
      <c r="B3" s="779"/>
      <c r="C3" s="779"/>
      <c r="D3" s="779"/>
      <c r="E3" s="779"/>
      <c r="F3" s="779"/>
      <c r="G3" s="779"/>
    </row>
    <row r="4" spans="1:7" ht="18.75">
      <c r="A4" s="1"/>
      <c r="B4" s="1"/>
      <c r="C4" s="8"/>
      <c r="D4" s="8"/>
      <c r="E4" s="7"/>
      <c r="F4" s="1"/>
      <c r="G4" s="1"/>
    </row>
    <row r="5" spans="1:7" ht="45">
      <c r="A5" s="107" t="s">
        <v>87</v>
      </c>
      <c r="B5" s="103" t="s">
        <v>88</v>
      </c>
      <c r="C5" s="108" t="s">
        <v>89</v>
      </c>
      <c r="D5" s="109" t="s">
        <v>90</v>
      </c>
      <c r="E5" s="110" t="s">
        <v>91</v>
      </c>
      <c r="F5" s="109" t="s">
        <v>92</v>
      </c>
      <c r="G5" s="103" t="s">
        <v>93</v>
      </c>
    </row>
    <row r="6" spans="1:7" ht="15">
      <c r="A6" s="114" t="s">
        <v>0</v>
      </c>
      <c r="B6" s="92">
        <v>707787</v>
      </c>
      <c r="C6" s="92">
        <v>123854</v>
      </c>
      <c r="D6" s="92">
        <v>86280</v>
      </c>
      <c r="E6" s="93">
        <v>6090473</v>
      </c>
      <c r="F6" s="93">
        <v>368135</v>
      </c>
      <c r="G6" s="94">
        <v>452846</v>
      </c>
    </row>
    <row r="7" spans="1:7" ht="15">
      <c r="A7" s="133" t="s">
        <v>7</v>
      </c>
      <c r="B7" s="96">
        <v>48982</v>
      </c>
      <c r="C7" s="97">
        <v>42280</v>
      </c>
      <c r="D7" s="97">
        <v>19407</v>
      </c>
      <c r="E7" s="97">
        <v>2646603</v>
      </c>
      <c r="F7" s="97">
        <v>68310</v>
      </c>
      <c r="G7" s="96">
        <v>158741</v>
      </c>
    </row>
    <row r="8" spans="1:7" ht="14.25">
      <c r="A8" s="100" t="s">
        <v>38</v>
      </c>
      <c r="B8" s="98">
        <v>4735</v>
      </c>
      <c r="C8" s="99">
        <v>10520</v>
      </c>
      <c r="D8" s="99">
        <v>5118</v>
      </c>
      <c r="E8" s="99">
        <v>777174</v>
      </c>
      <c r="F8" s="99">
        <v>12932</v>
      </c>
      <c r="G8" s="98">
        <v>49079</v>
      </c>
    </row>
    <row r="9" spans="1:7" ht="14.25">
      <c r="A9" s="100" t="s">
        <v>33</v>
      </c>
      <c r="B9" s="98">
        <v>44247</v>
      </c>
      <c r="C9" s="99">
        <v>31760</v>
      </c>
      <c r="D9" s="99">
        <v>14288</v>
      </c>
      <c r="E9" s="99">
        <v>1869429</v>
      </c>
      <c r="F9" s="99">
        <v>55378</v>
      </c>
      <c r="G9" s="98">
        <v>109662</v>
      </c>
    </row>
    <row r="10" spans="1:7" ht="15" customHeight="1">
      <c r="A10" s="134" t="s">
        <v>8</v>
      </c>
      <c r="B10" s="96">
        <v>658805</v>
      </c>
      <c r="C10" s="97">
        <v>81574</v>
      </c>
      <c r="D10" s="97">
        <v>66873</v>
      </c>
      <c r="E10" s="97">
        <v>3443870</v>
      </c>
      <c r="F10" s="97">
        <v>299825</v>
      </c>
      <c r="G10" s="96">
        <v>294105</v>
      </c>
    </row>
    <row r="11" spans="1:7" ht="14.25">
      <c r="A11" s="100" t="s">
        <v>1</v>
      </c>
      <c r="B11" s="98">
        <v>612410</v>
      </c>
      <c r="C11" s="99">
        <v>74805</v>
      </c>
      <c r="D11" s="99">
        <v>61698</v>
      </c>
      <c r="E11" s="99">
        <v>3134240</v>
      </c>
      <c r="F11" s="99">
        <v>281246</v>
      </c>
      <c r="G11" s="98">
        <v>272280</v>
      </c>
    </row>
    <row r="12" spans="1:9" ht="14.25">
      <c r="A12" s="100" t="s">
        <v>2</v>
      </c>
      <c r="B12" s="98">
        <v>2944</v>
      </c>
      <c r="C12" s="99">
        <v>1941</v>
      </c>
      <c r="D12" s="99">
        <v>1427</v>
      </c>
      <c r="E12" s="99">
        <v>122647</v>
      </c>
      <c r="F12" s="99">
        <v>6979</v>
      </c>
      <c r="G12" s="98">
        <v>10386</v>
      </c>
      <c r="I12" s="9"/>
    </row>
    <row r="13" spans="1:7" ht="14.25">
      <c r="A13" s="100" t="s">
        <v>3</v>
      </c>
      <c r="B13" s="98">
        <v>1012</v>
      </c>
      <c r="C13" s="99">
        <v>66</v>
      </c>
      <c r="D13" s="99">
        <v>54</v>
      </c>
      <c r="E13" s="99">
        <v>3978</v>
      </c>
      <c r="F13" s="99">
        <v>178</v>
      </c>
      <c r="G13" s="98">
        <v>257</v>
      </c>
    </row>
    <row r="14" spans="1:7" ht="14.25">
      <c r="A14" s="100" t="s">
        <v>4</v>
      </c>
      <c r="B14" s="98">
        <v>21846</v>
      </c>
      <c r="C14" s="99">
        <v>3663</v>
      </c>
      <c r="D14" s="99">
        <v>2778</v>
      </c>
      <c r="E14" s="99">
        <v>142442</v>
      </c>
      <c r="F14" s="99">
        <v>9191</v>
      </c>
      <c r="G14" s="98">
        <v>8975</v>
      </c>
    </row>
    <row r="15" spans="1:7" ht="14.25">
      <c r="A15" s="100" t="s">
        <v>5</v>
      </c>
      <c r="B15" s="98">
        <v>15159</v>
      </c>
      <c r="C15" s="99">
        <v>186</v>
      </c>
      <c r="D15" s="99">
        <v>176</v>
      </c>
      <c r="E15" s="99">
        <v>1916</v>
      </c>
      <c r="F15" s="99">
        <v>151</v>
      </c>
      <c r="G15" s="98">
        <v>101</v>
      </c>
    </row>
    <row r="16" spans="1:7" ht="14.25">
      <c r="A16" s="100" t="s">
        <v>41</v>
      </c>
      <c r="B16" s="98">
        <v>2180</v>
      </c>
      <c r="C16" s="99">
        <v>79</v>
      </c>
      <c r="D16" s="99">
        <v>74</v>
      </c>
      <c r="E16" s="99">
        <v>1056</v>
      </c>
      <c r="F16" s="99">
        <v>91</v>
      </c>
      <c r="G16" s="98">
        <v>86</v>
      </c>
    </row>
    <row r="17" spans="1:7" ht="15" thickBot="1">
      <c r="A17" s="101" t="s">
        <v>6</v>
      </c>
      <c r="B17" s="102">
        <v>3255</v>
      </c>
      <c r="C17" s="102">
        <v>834</v>
      </c>
      <c r="D17" s="102">
        <v>666</v>
      </c>
      <c r="E17" s="102">
        <v>37591</v>
      </c>
      <c r="F17" s="102">
        <v>1988</v>
      </c>
      <c r="G17" s="102">
        <v>2020</v>
      </c>
    </row>
    <row r="18" spans="1:7" ht="12.75">
      <c r="A18" s="780"/>
      <c r="B18" s="780"/>
      <c r="C18" s="780"/>
      <c r="D18" s="780"/>
      <c r="E18" s="780"/>
      <c r="F18" s="780"/>
      <c r="G18" s="780"/>
    </row>
    <row r="19" spans="1:7" ht="26.25" customHeight="1">
      <c r="A19" s="777" t="s">
        <v>104</v>
      </c>
      <c r="B19" s="777"/>
      <c r="C19" s="777"/>
      <c r="D19" s="777"/>
      <c r="E19" s="777"/>
      <c r="F19" s="777"/>
      <c r="G19" s="777"/>
    </row>
    <row r="20" spans="1:7" ht="12.75" customHeight="1">
      <c r="A20" s="777"/>
      <c r="B20" s="777"/>
      <c r="C20" s="777"/>
      <c r="D20" s="777"/>
      <c r="E20" s="777"/>
      <c r="F20" s="777"/>
      <c r="G20" s="777"/>
    </row>
    <row r="21" spans="1:7" ht="24" customHeight="1">
      <c r="A21" s="777" t="s">
        <v>107</v>
      </c>
      <c r="B21" s="777"/>
      <c r="C21" s="777"/>
      <c r="D21" s="777"/>
      <c r="E21" s="777"/>
      <c r="F21" s="777"/>
      <c r="G21" s="777"/>
    </row>
    <row r="22" spans="1:7" ht="12.75" customHeight="1">
      <c r="A22" s="777" t="s">
        <v>94</v>
      </c>
      <c r="B22" s="777"/>
      <c r="C22" s="777"/>
      <c r="D22" s="777"/>
      <c r="E22" s="777"/>
      <c r="F22" s="777"/>
      <c r="G22" s="777"/>
    </row>
    <row r="23" spans="1:7" ht="11.25" customHeight="1">
      <c r="A23" s="777" t="s">
        <v>108</v>
      </c>
      <c r="B23" s="777"/>
      <c r="C23" s="777"/>
      <c r="D23" s="777"/>
      <c r="E23" s="777"/>
      <c r="F23" s="777"/>
      <c r="G23" s="777"/>
    </row>
    <row r="24" spans="1:7" ht="36.75" customHeight="1">
      <c r="A24" s="777" t="s">
        <v>112</v>
      </c>
      <c r="B24" s="777"/>
      <c r="C24" s="777"/>
      <c r="D24" s="777"/>
      <c r="E24" s="777"/>
      <c r="F24" s="777"/>
      <c r="G24" s="777"/>
    </row>
    <row r="25" spans="1:7" ht="25.5" customHeight="1">
      <c r="A25" s="777" t="s">
        <v>109</v>
      </c>
      <c r="B25" s="777"/>
      <c r="C25" s="777"/>
      <c r="D25" s="777"/>
      <c r="E25" s="777"/>
      <c r="F25" s="777"/>
      <c r="G25" s="777"/>
    </row>
    <row r="26" spans="1:7" ht="12.75" customHeight="1">
      <c r="A26" s="777" t="s">
        <v>95</v>
      </c>
      <c r="B26" s="777"/>
      <c r="C26" s="777"/>
      <c r="D26" s="777"/>
      <c r="E26" s="777"/>
      <c r="F26" s="777"/>
      <c r="G26" s="777"/>
    </row>
    <row r="27" spans="1:7" ht="26.25" customHeight="1">
      <c r="A27" s="777" t="s">
        <v>110</v>
      </c>
      <c r="B27" s="777"/>
      <c r="C27" s="777"/>
      <c r="D27" s="777"/>
      <c r="E27" s="777"/>
      <c r="F27" s="777"/>
      <c r="G27" s="777"/>
    </row>
    <row r="28" spans="1:7" ht="12.75" customHeight="1">
      <c r="A28" s="777" t="s">
        <v>101</v>
      </c>
      <c r="B28" s="777"/>
      <c r="C28" s="777"/>
      <c r="D28" s="777"/>
      <c r="E28" s="777"/>
      <c r="F28" s="777"/>
      <c r="G28" s="777"/>
    </row>
    <row r="30" spans="2:7" ht="15">
      <c r="B30" s="113"/>
      <c r="C30" s="113"/>
      <c r="D30" s="113"/>
      <c r="E30" s="113"/>
      <c r="F30" s="113"/>
      <c r="G30" s="113"/>
    </row>
    <row r="31" ht="12.75">
      <c r="D31" s="10"/>
    </row>
  </sheetData>
  <sheetProtection/>
  <mergeCells count="14">
    <mergeCell ref="A21:G21"/>
    <mergeCell ref="A22:G22"/>
    <mergeCell ref="A20:G20"/>
    <mergeCell ref="A1:G1"/>
    <mergeCell ref="A2:G2"/>
    <mergeCell ref="A3:G3"/>
    <mergeCell ref="A18:G18"/>
    <mergeCell ref="A19:G19"/>
    <mergeCell ref="A23:G23"/>
    <mergeCell ref="A24:G24"/>
    <mergeCell ref="A25:G25"/>
    <mergeCell ref="A26:G26"/>
    <mergeCell ref="A27:G27"/>
    <mergeCell ref="A28:G28"/>
  </mergeCells>
  <printOptions horizontalCentered="1" verticalCentered="1"/>
  <pageMargins left="0.5" right="0.5" top="0.5" bottom="0.5" header="0.5" footer="0.5"/>
  <pageSetup fitToHeight="1" fitToWidth="1" horizontalDpi="600" verticalDpi="600" orientation="landscape"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94"/>
  <sheetViews>
    <sheetView zoomScalePageLayoutView="0" workbookViewId="0" topLeftCell="A1">
      <selection activeCell="A2" sqref="A2:J2"/>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78" t="s">
        <v>162</v>
      </c>
      <c r="B1" s="778"/>
      <c r="C1" s="778"/>
      <c r="D1" s="778"/>
      <c r="E1" s="778"/>
      <c r="F1" s="778"/>
      <c r="G1" s="778"/>
      <c r="H1" s="778"/>
      <c r="I1" s="778"/>
      <c r="J1" s="778"/>
    </row>
    <row r="2" spans="1:10" ht="18.75">
      <c r="A2" s="779" t="s">
        <v>161</v>
      </c>
      <c r="B2" s="779"/>
      <c r="C2" s="779"/>
      <c r="D2" s="779"/>
      <c r="E2" s="779"/>
      <c r="F2" s="779"/>
      <c r="G2" s="779"/>
      <c r="H2" s="779"/>
      <c r="I2" s="779"/>
      <c r="J2" s="779"/>
    </row>
    <row r="4" spans="1:10" ht="18" customHeight="1" thickBot="1">
      <c r="A4" s="826" t="s">
        <v>160</v>
      </c>
      <c r="B4" s="823" t="s">
        <v>13</v>
      </c>
      <c r="C4" s="824"/>
      <c r="D4" s="824"/>
      <c r="E4" s="823" t="s">
        <v>12</v>
      </c>
      <c r="F4" s="824"/>
      <c r="G4" s="824"/>
      <c r="H4" s="823" t="s">
        <v>36</v>
      </c>
      <c r="I4" s="824"/>
      <c r="J4" s="824"/>
    </row>
    <row r="5" spans="1:10" ht="28.5" customHeight="1">
      <c r="A5" s="826"/>
      <c r="B5" s="827" t="s">
        <v>0</v>
      </c>
      <c r="C5" s="827" t="s">
        <v>7</v>
      </c>
      <c r="D5" s="827" t="s">
        <v>159</v>
      </c>
      <c r="E5" s="827" t="s">
        <v>0</v>
      </c>
      <c r="F5" s="827" t="s">
        <v>7</v>
      </c>
      <c r="G5" s="827" t="s">
        <v>159</v>
      </c>
      <c r="H5" s="827" t="s">
        <v>0</v>
      </c>
      <c r="I5" s="827" t="s">
        <v>7</v>
      </c>
      <c r="J5" s="830" t="s">
        <v>8</v>
      </c>
    </row>
    <row r="6" spans="1:10" ht="15" customHeight="1">
      <c r="A6" s="826"/>
      <c r="B6" s="828"/>
      <c r="C6" s="828"/>
      <c r="D6" s="828"/>
      <c r="E6" s="828"/>
      <c r="F6" s="828"/>
      <c r="G6" s="828"/>
      <c r="H6" s="828"/>
      <c r="I6" s="828"/>
      <c r="J6" s="831"/>
    </row>
    <row r="7" spans="1:10" ht="15">
      <c r="A7" s="180" t="s">
        <v>0</v>
      </c>
      <c r="B7" s="179">
        <v>707787</v>
      </c>
      <c r="C7" s="179">
        <v>48982</v>
      </c>
      <c r="D7" s="179">
        <v>658805</v>
      </c>
      <c r="E7" s="179">
        <v>704818</v>
      </c>
      <c r="F7" s="179">
        <v>47493</v>
      </c>
      <c r="G7" s="179">
        <v>657325</v>
      </c>
      <c r="H7" s="179">
        <v>2969</v>
      </c>
      <c r="I7" s="179">
        <v>1489</v>
      </c>
      <c r="J7" s="178">
        <v>1480</v>
      </c>
    </row>
    <row r="8" spans="1:10" ht="14.25">
      <c r="A8" s="115" t="s">
        <v>134</v>
      </c>
      <c r="B8" s="176">
        <v>46883</v>
      </c>
      <c r="C8" s="176">
        <v>4311</v>
      </c>
      <c r="D8" s="176">
        <v>42573</v>
      </c>
      <c r="E8" s="176">
        <v>46807</v>
      </c>
      <c r="F8" s="176">
        <v>4265</v>
      </c>
      <c r="G8" s="176">
        <v>42542</v>
      </c>
      <c r="H8" s="175">
        <v>76</v>
      </c>
      <c r="I8" s="175">
        <v>45</v>
      </c>
      <c r="J8" s="177">
        <v>31</v>
      </c>
    </row>
    <row r="9" spans="1:10" ht="14.25">
      <c r="A9" s="115" t="s">
        <v>158</v>
      </c>
      <c r="B9" s="176">
        <v>22616</v>
      </c>
      <c r="C9" s="175">
        <v>255</v>
      </c>
      <c r="D9" s="176">
        <v>22361</v>
      </c>
      <c r="E9" s="176">
        <v>22590</v>
      </c>
      <c r="F9" s="175">
        <v>252</v>
      </c>
      <c r="G9" s="176">
        <v>22338</v>
      </c>
      <c r="H9" s="175">
        <v>26</v>
      </c>
      <c r="I9" s="175">
        <v>3</v>
      </c>
      <c r="J9" s="174">
        <v>23</v>
      </c>
    </row>
    <row r="10" spans="1:10" ht="14.25">
      <c r="A10" s="115" t="s">
        <v>157</v>
      </c>
      <c r="B10" s="176">
        <v>20980</v>
      </c>
      <c r="C10" s="175">
        <v>229</v>
      </c>
      <c r="D10" s="176">
        <v>20750</v>
      </c>
      <c r="E10" s="176">
        <v>20971</v>
      </c>
      <c r="F10" s="175">
        <v>224</v>
      </c>
      <c r="G10" s="176">
        <v>20746</v>
      </c>
      <c r="H10" s="175">
        <v>9</v>
      </c>
      <c r="I10" s="175">
        <v>5</v>
      </c>
      <c r="J10" s="174">
        <v>4</v>
      </c>
    </row>
    <row r="11" spans="1:10" ht="14.25">
      <c r="A11" s="115" t="s">
        <v>156</v>
      </c>
      <c r="B11" s="176">
        <v>37734</v>
      </c>
      <c r="C11" s="176">
        <v>901</v>
      </c>
      <c r="D11" s="176">
        <v>36833</v>
      </c>
      <c r="E11" s="176">
        <v>37725</v>
      </c>
      <c r="F11" s="176">
        <v>900</v>
      </c>
      <c r="G11" s="176">
        <v>36825</v>
      </c>
      <c r="H11" s="175">
        <v>9</v>
      </c>
      <c r="I11" s="175">
        <v>1</v>
      </c>
      <c r="J11" s="174">
        <v>8</v>
      </c>
    </row>
    <row r="12" spans="1:10" ht="14.25">
      <c r="A12" s="115" t="s">
        <v>155</v>
      </c>
      <c r="B12" s="176">
        <v>91588</v>
      </c>
      <c r="C12" s="176">
        <v>4832</v>
      </c>
      <c r="D12" s="176">
        <v>86757</v>
      </c>
      <c r="E12" s="176">
        <v>91551</v>
      </c>
      <c r="F12" s="176">
        <v>4827</v>
      </c>
      <c r="G12" s="176">
        <v>86725</v>
      </c>
      <c r="H12" s="175">
        <v>37</v>
      </c>
      <c r="I12" s="175">
        <v>5</v>
      </c>
      <c r="J12" s="174">
        <v>32</v>
      </c>
    </row>
    <row r="13" spans="1:10" ht="14.25">
      <c r="A13" s="115" t="s">
        <v>154</v>
      </c>
      <c r="B13" s="176">
        <v>110766</v>
      </c>
      <c r="C13" s="176">
        <v>7177</v>
      </c>
      <c r="D13" s="176">
        <v>103590</v>
      </c>
      <c r="E13" s="176">
        <v>110682</v>
      </c>
      <c r="F13" s="176">
        <v>7170</v>
      </c>
      <c r="G13" s="176">
        <v>103513</v>
      </c>
      <c r="H13" s="175">
        <v>84</v>
      </c>
      <c r="I13" s="175">
        <v>7</v>
      </c>
      <c r="J13" s="174">
        <v>77</v>
      </c>
    </row>
    <row r="14" spans="1:10" ht="14.25">
      <c r="A14" s="115" t="s">
        <v>153</v>
      </c>
      <c r="B14" s="176">
        <v>127263</v>
      </c>
      <c r="C14" s="176">
        <v>9036</v>
      </c>
      <c r="D14" s="176">
        <v>118227</v>
      </c>
      <c r="E14" s="176">
        <v>127134</v>
      </c>
      <c r="F14" s="176">
        <v>9009</v>
      </c>
      <c r="G14" s="176">
        <v>118125</v>
      </c>
      <c r="H14" s="175">
        <v>129</v>
      </c>
      <c r="I14" s="175">
        <v>27</v>
      </c>
      <c r="J14" s="174">
        <v>102</v>
      </c>
    </row>
    <row r="15" spans="1:10" ht="14.25">
      <c r="A15" s="115" t="s">
        <v>152</v>
      </c>
      <c r="B15" s="176">
        <v>132350</v>
      </c>
      <c r="C15" s="176">
        <v>9126</v>
      </c>
      <c r="D15" s="176">
        <v>123224</v>
      </c>
      <c r="E15" s="176">
        <v>132174</v>
      </c>
      <c r="F15" s="176">
        <v>9103</v>
      </c>
      <c r="G15" s="176">
        <v>123071</v>
      </c>
      <c r="H15" s="175">
        <v>176</v>
      </c>
      <c r="I15" s="175">
        <v>23</v>
      </c>
      <c r="J15" s="174">
        <v>153</v>
      </c>
    </row>
    <row r="16" spans="1:10" ht="14.25">
      <c r="A16" s="115" t="s">
        <v>151</v>
      </c>
      <c r="B16" s="176">
        <v>56832</v>
      </c>
      <c r="C16" s="176">
        <v>3384</v>
      </c>
      <c r="D16" s="176">
        <v>53448</v>
      </c>
      <c r="E16" s="176">
        <v>56677</v>
      </c>
      <c r="F16" s="176">
        <v>3338</v>
      </c>
      <c r="G16" s="176">
        <v>53339</v>
      </c>
      <c r="H16" s="175">
        <v>155</v>
      </c>
      <c r="I16" s="175">
        <v>46</v>
      </c>
      <c r="J16" s="174">
        <v>109</v>
      </c>
    </row>
    <row r="17" spans="1:10" ht="14.25">
      <c r="A17" s="115" t="s">
        <v>150</v>
      </c>
      <c r="B17" s="176">
        <v>27709</v>
      </c>
      <c r="C17" s="176">
        <v>2210</v>
      </c>
      <c r="D17" s="176">
        <v>25500</v>
      </c>
      <c r="E17" s="176">
        <v>27463</v>
      </c>
      <c r="F17" s="176">
        <v>2128</v>
      </c>
      <c r="G17" s="176">
        <v>25335</v>
      </c>
      <c r="H17" s="175">
        <v>247</v>
      </c>
      <c r="I17" s="175">
        <v>82</v>
      </c>
      <c r="J17" s="174">
        <v>164</v>
      </c>
    </row>
    <row r="18" spans="1:10" ht="14.25">
      <c r="A18" s="115" t="s">
        <v>149</v>
      </c>
      <c r="B18" s="176">
        <v>16956</v>
      </c>
      <c r="C18" s="176">
        <v>2435</v>
      </c>
      <c r="D18" s="176">
        <v>14521</v>
      </c>
      <c r="E18" s="176">
        <v>16482</v>
      </c>
      <c r="F18" s="176">
        <v>2208</v>
      </c>
      <c r="G18" s="176">
        <v>14274</v>
      </c>
      <c r="H18" s="175">
        <v>473</v>
      </c>
      <c r="I18" s="175">
        <v>226</v>
      </c>
      <c r="J18" s="174">
        <v>247</v>
      </c>
    </row>
    <row r="19" spans="1:10" ht="14.25">
      <c r="A19" s="115" t="s">
        <v>148</v>
      </c>
      <c r="B19" s="176">
        <v>6406</v>
      </c>
      <c r="C19" s="176">
        <v>1466</v>
      </c>
      <c r="D19" s="176">
        <v>4939</v>
      </c>
      <c r="E19" s="176">
        <v>6020</v>
      </c>
      <c r="F19" s="176">
        <v>1250</v>
      </c>
      <c r="G19" s="176">
        <v>4770</v>
      </c>
      <c r="H19" s="175">
        <v>386</v>
      </c>
      <c r="I19" s="175">
        <v>216</v>
      </c>
      <c r="J19" s="174">
        <v>170</v>
      </c>
    </row>
    <row r="20" spans="1:10" ht="14.25">
      <c r="A20" s="115" t="s">
        <v>147</v>
      </c>
      <c r="B20" s="176">
        <v>2503</v>
      </c>
      <c r="C20" s="175">
        <v>748</v>
      </c>
      <c r="D20" s="176">
        <v>1754</v>
      </c>
      <c r="E20" s="176">
        <v>2284</v>
      </c>
      <c r="F20" s="175">
        <v>623</v>
      </c>
      <c r="G20" s="176">
        <v>1661</v>
      </c>
      <c r="H20" s="175">
        <v>219</v>
      </c>
      <c r="I20" s="175">
        <v>125</v>
      </c>
      <c r="J20" s="174">
        <v>93</v>
      </c>
    </row>
    <row r="21" spans="1:10" ht="14.25">
      <c r="A21" s="115" t="s">
        <v>146</v>
      </c>
      <c r="B21" s="176">
        <v>1425</v>
      </c>
      <c r="C21" s="175">
        <v>502</v>
      </c>
      <c r="D21" s="175">
        <v>923</v>
      </c>
      <c r="E21" s="176">
        <v>1253</v>
      </c>
      <c r="F21" s="175">
        <v>384</v>
      </c>
      <c r="G21" s="175">
        <v>869</v>
      </c>
      <c r="H21" s="175">
        <v>172</v>
      </c>
      <c r="I21" s="175">
        <v>118</v>
      </c>
      <c r="J21" s="174">
        <v>54</v>
      </c>
    </row>
    <row r="22" spans="1:10" ht="14.25">
      <c r="A22" s="115" t="s">
        <v>145</v>
      </c>
      <c r="B22" s="176">
        <v>1569</v>
      </c>
      <c r="C22" s="175">
        <v>583</v>
      </c>
      <c r="D22" s="175">
        <v>986</v>
      </c>
      <c r="E22" s="176">
        <v>1355</v>
      </c>
      <c r="F22" s="175">
        <v>439</v>
      </c>
      <c r="G22" s="175">
        <v>917</v>
      </c>
      <c r="H22" s="175">
        <v>213</v>
      </c>
      <c r="I22" s="175">
        <v>144</v>
      </c>
      <c r="J22" s="174">
        <v>69</v>
      </c>
    </row>
    <row r="23" spans="1:10" ht="14.25">
      <c r="A23" s="115" t="s">
        <v>144</v>
      </c>
      <c r="B23" s="175">
        <v>831</v>
      </c>
      <c r="C23" s="175">
        <v>312</v>
      </c>
      <c r="D23" s="175">
        <v>520</v>
      </c>
      <c r="E23" s="175">
        <v>725</v>
      </c>
      <c r="F23" s="175">
        <v>241</v>
      </c>
      <c r="G23" s="175">
        <v>483</v>
      </c>
      <c r="H23" s="175">
        <v>107</v>
      </c>
      <c r="I23" s="175">
        <v>70</v>
      </c>
      <c r="J23" s="174">
        <v>37</v>
      </c>
    </row>
    <row r="24" spans="1:10" ht="14.25">
      <c r="A24" s="115" t="s">
        <v>143</v>
      </c>
      <c r="B24" s="175">
        <v>564</v>
      </c>
      <c r="C24" s="175">
        <v>213</v>
      </c>
      <c r="D24" s="175">
        <v>350</v>
      </c>
      <c r="E24" s="175">
        <v>494</v>
      </c>
      <c r="F24" s="175">
        <v>169</v>
      </c>
      <c r="G24" s="175">
        <v>325</v>
      </c>
      <c r="H24" s="175">
        <v>69</v>
      </c>
      <c r="I24" s="175">
        <v>44</v>
      </c>
      <c r="J24" s="174">
        <v>25</v>
      </c>
    </row>
    <row r="25" spans="1:10" ht="14.25">
      <c r="A25" s="115" t="s">
        <v>142</v>
      </c>
      <c r="B25" s="176">
        <v>1221</v>
      </c>
      <c r="C25" s="175">
        <v>503</v>
      </c>
      <c r="D25" s="175">
        <v>718</v>
      </c>
      <c r="E25" s="175">
        <v>1034</v>
      </c>
      <c r="F25" s="175">
        <v>370</v>
      </c>
      <c r="G25" s="175">
        <v>664</v>
      </c>
      <c r="H25" s="175">
        <v>187</v>
      </c>
      <c r="I25" s="175">
        <v>133</v>
      </c>
      <c r="J25" s="174">
        <v>54</v>
      </c>
    </row>
    <row r="26" spans="1:10" ht="14.25">
      <c r="A26" s="115" t="s">
        <v>141</v>
      </c>
      <c r="B26" s="175">
        <v>683</v>
      </c>
      <c r="C26" s="175">
        <v>306</v>
      </c>
      <c r="D26" s="175">
        <v>378</v>
      </c>
      <c r="E26" s="175">
        <v>596</v>
      </c>
      <c r="F26" s="175">
        <v>233</v>
      </c>
      <c r="G26" s="175">
        <v>362</v>
      </c>
      <c r="H26" s="175">
        <v>87</v>
      </c>
      <c r="I26" s="175">
        <v>72</v>
      </c>
      <c r="J26" s="174">
        <v>15</v>
      </c>
    </row>
    <row r="27" spans="1:10" ht="14.25">
      <c r="A27" s="115" t="s">
        <v>140</v>
      </c>
      <c r="B27" s="175">
        <v>568</v>
      </c>
      <c r="C27" s="175">
        <v>274</v>
      </c>
      <c r="D27" s="175">
        <v>294</v>
      </c>
      <c r="E27" s="175">
        <v>494</v>
      </c>
      <c r="F27" s="175">
        <v>209</v>
      </c>
      <c r="G27" s="175">
        <v>284</v>
      </c>
      <c r="H27" s="175">
        <v>74</v>
      </c>
      <c r="I27" s="175">
        <v>64</v>
      </c>
      <c r="J27" s="174">
        <v>10</v>
      </c>
    </row>
    <row r="28" spans="1:10" ht="15" thickBot="1">
      <c r="A28" s="158" t="s">
        <v>139</v>
      </c>
      <c r="B28" s="172">
        <v>341</v>
      </c>
      <c r="C28" s="172">
        <v>181</v>
      </c>
      <c r="D28" s="173">
        <v>160</v>
      </c>
      <c r="E28" s="172">
        <v>308</v>
      </c>
      <c r="F28" s="172">
        <v>151</v>
      </c>
      <c r="G28" s="172">
        <v>157</v>
      </c>
      <c r="H28" s="172">
        <v>33</v>
      </c>
      <c r="I28" s="172">
        <v>30</v>
      </c>
      <c r="J28" s="171">
        <v>3</v>
      </c>
    </row>
    <row r="29" spans="1:10" ht="13.5" thickTop="1">
      <c r="A29" s="829"/>
      <c r="B29" s="829"/>
      <c r="C29" s="829"/>
      <c r="D29" s="829"/>
      <c r="E29" s="829"/>
      <c r="F29" s="829"/>
      <c r="G29" s="829"/>
      <c r="H29" s="829"/>
      <c r="I29" s="829"/>
      <c r="J29" s="829"/>
    </row>
    <row r="30" spans="1:10" ht="12.75" customHeight="1">
      <c r="A30" s="821" t="s">
        <v>138</v>
      </c>
      <c r="B30" s="821"/>
      <c r="C30" s="821"/>
      <c r="D30" s="821"/>
      <c r="E30" s="821"/>
      <c r="F30" s="821"/>
      <c r="G30" s="821"/>
      <c r="H30" s="821"/>
      <c r="I30" s="821"/>
      <c r="J30" s="821"/>
    </row>
    <row r="31" spans="1:10" ht="12.75" customHeight="1">
      <c r="A31" s="821"/>
      <c r="B31" s="821"/>
      <c r="C31" s="821"/>
      <c r="D31" s="821"/>
      <c r="E31" s="821"/>
      <c r="F31" s="821"/>
      <c r="G31" s="821"/>
      <c r="H31" s="821"/>
      <c r="I31" s="821"/>
      <c r="J31" s="821"/>
    </row>
    <row r="32" spans="1:10" ht="12.75" customHeight="1">
      <c r="A32" s="821" t="s">
        <v>78</v>
      </c>
      <c r="B32" s="821"/>
      <c r="C32" s="821"/>
      <c r="D32" s="821"/>
      <c r="E32" s="821"/>
      <c r="F32" s="821"/>
      <c r="G32" s="821"/>
      <c r="H32" s="821"/>
      <c r="I32" s="821"/>
      <c r="J32" s="821"/>
    </row>
    <row r="33" spans="1:10" ht="12.75" customHeight="1">
      <c r="A33" s="821" t="s">
        <v>79</v>
      </c>
      <c r="B33" s="821"/>
      <c r="C33" s="821"/>
      <c r="D33" s="821"/>
      <c r="E33" s="821"/>
      <c r="F33" s="821"/>
      <c r="G33" s="821"/>
      <c r="H33" s="821"/>
      <c r="I33" s="821"/>
      <c r="J33" s="821"/>
    </row>
    <row r="34" spans="1:10" ht="12.75">
      <c r="A34" s="821" t="s">
        <v>101</v>
      </c>
      <c r="B34" s="821"/>
      <c r="C34" s="821"/>
      <c r="D34" s="821"/>
      <c r="E34" s="821"/>
      <c r="F34" s="821"/>
      <c r="G34" s="821"/>
      <c r="H34" s="821"/>
      <c r="I34" s="821"/>
      <c r="J34" s="821"/>
    </row>
    <row r="35" ht="12.75">
      <c r="A35" s="155"/>
    </row>
    <row r="36" ht="12.75">
      <c r="A36" s="155"/>
    </row>
    <row r="37" ht="12.75">
      <c r="A37" s="155"/>
    </row>
    <row r="38" ht="12.75">
      <c r="A38" s="155"/>
    </row>
    <row r="39" ht="12.75">
      <c r="A39" s="155"/>
    </row>
    <row r="40" ht="12.75">
      <c r="A40" s="155"/>
    </row>
    <row r="41" ht="12.75">
      <c r="A41" s="155"/>
    </row>
    <row r="42" ht="12.75">
      <c r="A42" s="155"/>
    </row>
    <row r="43" ht="12.75">
      <c r="A43" s="155"/>
    </row>
    <row r="44" ht="12.75">
      <c r="A44" s="155"/>
    </row>
    <row r="45" ht="12.75">
      <c r="A45" s="155"/>
    </row>
    <row r="46" ht="12.75">
      <c r="A46" s="155"/>
    </row>
    <row r="47" ht="12.75">
      <c r="A47" s="155"/>
    </row>
    <row r="48" ht="12.75">
      <c r="A48" s="155"/>
    </row>
    <row r="49" ht="12.75">
      <c r="A49" s="155"/>
    </row>
    <row r="50" ht="12.75">
      <c r="A50" s="155"/>
    </row>
    <row r="51" ht="12.75">
      <c r="A51" s="155"/>
    </row>
    <row r="52" ht="12.75">
      <c r="A52" s="155"/>
    </row>
    <row r="53" ht="12.75">
      <c r="A53" s="155"/>
    </row>
    <row r="54" ht="12.75">
      <c r="A54" s="155"/>
    </row>
    <row r="55" ht="12.75">
      <c r="A55" s="155"/>
    </row>
    <row r="56" ht="12.75">
      <c r="A56" s="155"/>
    </row>
    <row r="57" ht="12.75">
      <c r="A57" s="155"/>
    </row>
    <row r="58" ht="12.75">
      <c r="A58" s="155"/>
    </row>
    <row r="59" ht="12.75">
      <c r="A59" s="155"/>
    </row>
    <row r="60" ht="12.75">
      <c r="A60" s="155"/>
    </row>
    <row r="61" ht="12.75">
      <c r="A61" s="155"/>
    </row>
    <row r="62" ht="12.75">
      <c r="A62" s="155"/>
    </row>
    <row r="63" ht="12.75">
      <c r="A63" s="155"/>
    </row>
    <row r="64" ht="12.75">
      <c r="A64" s="155"/>
    </row>
    <row r="65" ht="12.75">
      <c r="A65" s="155"/>
    </row>
    <row r="66" ht="12.75">
      <c r="A66" s="155"/>
    </row>
    <row r="67" ht="12.75">
      <c r="A67" s="155"/>
    </row>
    <row r="68" ht="12.75">
      <c r="A68" s="155"/>
    </row>
    <row r="69" ht="12.75">
      <c r="A69" s="155"/>
    </row>
    <row r="70" ht="12.75">
      <c r="A70" s="155"/>
    </row>
    <row r="71" ht="12.75">
      <c r="A71" s="155"/>
    </row>
    <row r="72" ht="12.75">
      <c r="A72" s="155"/>
    </row>
    <row r="73" ht="12.75">
      <c r="A73" s="155"/>
    </row>
    <row r="74" ht="12.75">
      <c r="A74" s="155"/>
    </row>
    <row r="75" ht="12.75">
      <c r="A75" s="155"/>
    </row>
    <row r="76" ht="12.75">
      <c r="A76" s="155"/>
    </row>
    <row r="77" ht="12.75">
      <c r="A77" s="155"/>
    </row>
    <row r="78" ht="12.75">
      <c r="A78" s="155"/>
    </row>
    <row r="79" ht="12.75">
      <c r="A79" s="155"/>
    </row>
    <row r="80" ht="12.75">
      <c r="A80" s="155"/>
    </row>
    <row r="81" ht="12.75">
      <c r="A81" s="155"/>
    </row>
    <row r="82" ht="12.75">
      <c r="A82" s="155"/>
    </row>
    <row r="83" ht="12.75">
      <c r="A83" s="155"/>
    </row>
    <row r="84" ht="12.75">
      <c r="A84" s="155"/>
    </row>
    <row r="85" ht="12.75">
      <c r="A85" s="155"/>
    </row>
    <row r="86" ht="12.75">
      <c r="A86" s="155"/>
    </row>
    <row r="87" ht="12.75">
      <c r="A87" s="155"/>
    </row>
    <row r="88" ht="12.75">
      <c r="A88" s="155"/>
    </row>
    <row r="89" ht="12.75">
      <c r="A89" s="155"/>
    </row>
    <row r="90" ht="12.75">
      <c r="A90" s="155"/>
    </row>
    <row r="91" ht="12.75">
      <c r="A91" s="155"/>
    </row>
    <row r="92" ht="12.75">
      <c r="A92" s="155"/>
    </row>
    <row r="93" ht="12.75">
      <c r="A93" s="155"/>
    </row>
    <row r="94" ht="12.75">
      <c r="A94" s="155"/>
    </row>
    <row r="95" ht="12.75">
      <c r="A95" s="155"/>
    </row>
    <row r="96" ht="12.75">
      <c r="A96" s="155"/>
    </row>
    <row r="97" ht="12.75">
      <c r="A97" s="155"/>
    </row>
    <row r="98" ht="12.75">
      <c r="A98" s="155"/>
    </row>
    <row r="99" ht="12.75">
      <c r="A99" s="155"/>
    </row>
    <row r="100" ht="12.75">
      <c r="A100" s="155"/>
    </row>
    <row r="101" ht="12.75">
      <c r="A101" s="155"/>
    </row>
    <row r="102" ht="12.75">
      <c r="A102" s="155"/>
    </row>
    <row r="103" ht="12.75">
      <c r="A103" s="155"/>
    </row>
    <row r="104" ht="12.75">
      <c r="A104" s="155"/>
    </row>
    <row r="105" ht="12.75">
      <c r="A105" s="155"/>
    </row>
    <row r="106" ht="12.75">
      <c r="A106" s="155"/>
    </row>
    <row r="107" ht="12.75">
      <c r="A107" s="155"/>
    </row>
    <row r="108" ht="12.75">
      <c r="A108" s="155"/>
    </row>
    <row r="109" ht="12.75">
      <c r="A109" s="155"/>
    </row>
    <row r="110" ht="12.75">
      <c r="A110" s="155"/>
    </row>
    <row r="111" ht="12.75">
      <c r="A111" s="155"/>
    </row>
    <row r="112" ht="12.75">
      <c r="A112" s="155"/>
    </row>
    <row r="113" ht="12.75">
      <c r="A113" s="155"/>
    </row>
    <row r="114" ht="12.75">
      <c r="A114" s="155"/>
    </row>
    <row r="115" ht="12.75">
      <c r="A115" s="155"/>
    </row>
    <row r="116" ht="12.75">
      <c r="A116" s="155"/>
    </row>
    <row r="117" ht="12.75">
      <c r="A117" s="155"/>
    </row>
    <row r="118" ht="12.75">
      <c r="A118" s="155"/>
    </row>
    <row r="119" ht="12.75">
      <c r="A119" s="155"/>
    </row>
    <row r="120" ht="12.75">
      <c r="A120" s="155"/>
    </row>
    <row r="121" ht="12.75">
      <c r="A121" s="155"/>
    </row>
    <row r="122" ht="12.75">
      <c r="A122" s="155"/>
    </row>
    <row r="123" ht="12.75">
      <c r="A123" s="155"/>
    </row>
    <row r="124" ht="12.75">
      <c r="A124" s="155"/>
    </row>
    <row r="125" ht="12.75">
      <c r="A125" s="155"/>
    </row>
    <row r="126" ht="12.75">
      <c r="A126" s="155"/>
    </row>
    <row r="127" ht="12.75">
      <c r="A127" s="155"/>
    </row>
    <row r="128" ht="12.75">
      <c r="A128" s="155"/>
    </row>
    <row r="129" ht="12.75">
      <c r="A129" s="155"/>
    </row>
    <row r="130" ht="12.75">
      <c r="A130" s="155"/>
    </row>
    <row r="131" ht="12.75">
      <c r="A131" s="155"/>
    </row>
    <row r="132" ht="12.75">
      <c r="A132" s="155"/>
    </row>
    <row r="133" ht="12.75">
      <c r="A133" s="155"/>
    </row>
    <row r="134" ht="12.75">
      <c r="A134" s="155"/>
    </row>
    <row r="135" ht="12.75">
      <c r="A135" s="155"/>
    </row>
    <row r="136" ht="12.75">
      <c r="A136" s="155"/>
    </row>
    <row r="137" ht="12.75">
      <c r="A137" s="155"/>
    </row>
    <row r="138" ht="12.75">
      <c r="A138" s="155"/>
    </row>
    <row r="139" ht="12.75">
      <c r="A139" s="155"/>
    </row>
    <row r="140" ht="12.75">
      <c r="A140" s="155"/>
    </row>
    <row r="141" ht="12.75">
      <c r="A141" s="155"/>
    </row>
    <row r="142" ht="12.75">
      <c r="A142" s="155"/>
    </row>
    <row r="143" ht="12.75">
      <c r="A143" s="155"/>
    </row>
    <row r="144" ht="12.75">
      <c r="A144" s="155"/>
    </row>
    <row r="145" ht="12.75">
      <c r="A145" s="155"/>
    </row>
    <row r="146" ht="12.75">
      <c r="A146" s="155"/>
    </row>
    <row r="147" ht="12.75">
      <c r="A147" s="155"/>
    </row>
    <row r="148" ht="12.75">
      <c r="A148" s="155"/>
    </row>
    <row r="149" ht="12.75">
      <c r="A149" s="155"/>
    </row>
    <row r="150" ht="12.75">
      <c r="A150" s="155"/>
    </row>
    <row r="151" ht="12.75">
      <c r="A151" s="155"/>
    </row>
    <row r="152" ht="12.75">
      <c r="A152" s="155"/>
    </row>
    <row r="153" ht="12.75">
      <c r="A153" s="155"/>
    </row>
    <row r="154" ht="12.75">
      <c r="A154" s="155"/>
    </row>
    <row r="155" ht="12.75">
      <c r="A155" s="155"/>
    </row>
    <row r="156" ht="12.75">
      <c r="A156" s="155"/>
    </row>
    <row r="157" ht="12.75">
      <c r="A157" s="155"/>
    </row>
    <row r="158" ht="12.75">
      <c r="A158" s="155"/>
    </row>
    <row r="159" ht="12.75">
      <c r="A159" s="155"/>
    </row>
    <row r="160" ht="12.75">
      <c r="A160" s="155"/>
    </row>
    <row r="161" ht="12.75">
      <c r="A161" s="155"/>
    </row>
    <row r="162" ht="12.75">
      <c r="A162" s="155"/>
    </row>
    <row r="163" ht="12.75">
      <c r="A163" s="155"/>
    </row>
    <row r="164" ht="12.75">
      <c r="A164" s="155"/>
    </row>
    <row r="165" ht="12.75">
      <c r="A165" s="155"/>
    </row>
    <row r="166" ht="12.75">
      <c r="A166" s="155"/>
    </row>
    <row r="167" ht="12.75">
      <c r="A167" s="155"/>
    </row>
    <row r="168" ht="12.75">
      <c r="A168" s="155"/>
    </row>
    <row r="169" ht="12.75">
      <c r="A169" s="155"/>
    </row>
    <row r="170" ht="12.75">
      <c r="A170" s="155"/>
    </row>
    <row r="171" ht="12.75">
      <c r="A171" s="155"/>
    </row>
    <row r="172" ht="12.75">
      <c r="A172" s="155"/>
    </row>
    <row r="173" ht="12.75">
      <c r="A173" s="155"/>
    </row>
    <row r="174" ht="12.75">
      <c r="A174" s="155"/>
    </row>
    <row r="175" ht="12.75">
      <c r="A175" s="155"/>
    </row>
    <row r="176" ht="12.75">
      <c r="A176" s="155"/>
    </row>
    <row r="177" ht="12.75">
      <c r="A177" s="155"/>
    </row>
    <row r="178" ht="12.75">
      <c r="A178" s="155"/>
    </row>
    <row r="179" ht="12.75">
      <c r="A179" s="155"/>
    </row>
    <row r="180" ht="12.75">
      <c r="A180" s="155"/>
    </row>
    <row r="181" ht="12.75">
      <c r="A181" s="155"/>
    </row>
    <row r="182" ht="12.75">
      <c r="A182" s="155"/>
    </row>
    <row r="183" ht="12.75">
      <c r="A183" s="155"/>
    </row>
    <row r="184" ht="12.75">
      <c r="A184" s="155"/>
    </row>
    <row r="185" ht="12.75">
      <c r="A185" s="155"/>
    </row>
    <row r="186" ht="12.75">
      <c r="A186" s="155"/>
    </row>
    <row r="187" ht="12.75">
      <c r="A187" s="155"/>
    </row>
    <row r="188" ht="12.75">
      <c r="A188" s="155"/>
    </row>
    <row r="189" ht="12.75">
      <c r="A189" s="155"/>
    </row>
    <row r="190" ht="12.75">
      <c r="A190" s="155"/>
    </row>
    <row r="191" ht="12.75">
      <c r="A191" s="155"/>
    </row>
    <row r="192" ht="12.75">
      <c r="A192" s="155"/>
    </row>
    <row r="193" ht="12.75">
      <c r="A193" s="155"/>
    </row>
    <row r="194" ht="12.75">
      <c r="A194" s="155"/>
    </row>
  </sheetData>
  <sheetProtection/>
  <mergeCells count="21">
    <mergeCell ref="A1:J1"/>
    <mergeCell ref="A2:J2"/>
    <mergeCell ref="J5:J6"/>
    <mergeCell ref="B4:D4"/>
    <mergeCell ref="E4:G4"/>
    <mergeCell ref="H4:J4"/>
    <mergeCell ref="A29:J29"/>
    <mergeCell ref="A4:A6"/>
    <mergeCell ref="B5:B6"/>
    <mergeCell ref="A31:J31"/>
    <mergeCell ref="D5:D6"/>
    <mergeCell ref="A32:J32"/>
    <mergeCell ref="A33:J33"/>
    <mergeCell ref="A34:J34"/>
    <mergeCell ref="E5:E6"/>
    <mergeCell ref="F5:F6"/>
    <mergeCell ref="G5:G6"/>
    <mergeCell ref="H5:H6"/>
    <mergeCell ref="I5:I6"/>
    <mergeCell ref="C5:C6"/>
    <mergeCell ref="A30:J30"/>
  </mergeCells>
  <printOptions horizontalCentered="1"/>
  <pageMargins left="0.5" right="0.5" top="1.03" bottom="1" header="7.47" footer="0.5"/>
  <pageSetup fitToHeight="1" fitToWidth="1" horizontalDpi="600" verticalDpi="600" orientation="landscape" scale="95" r:id="rId1"/>
  <headerFooter alignWithMargins="0">
    <oddFooter>&amp;C&amp;A</oddFoot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U28"/>
  <sheetViews>
    <sheetView zoomScalePageLayoutView="0" workbookViewId="0" topLeftCell="A1">
      <selection activeCell="A1" sqref="A1:J28"/>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78" t="s">
        <v>181</v>
      </c>
      <c r="B1" s="778"/>
      <c r="C1" s="778"/>
      <c r="D1" s="778"/>
      <c r="E1" s="778"/>
      <c r="F1" s="778"/>
      <c r="G1" s="778"/>
      <c r="H1" s="778"/>
      <c r="I1" s="778"/>
      <c r="J1" s="778"/>
    </row>
    <row r="2" spans="1:10" ht="18.75">
      <c r="A2" s="779" t="s">
        <v>180</v>
      </c>
      <c r="B2" s="779"/>
      <c r="C2" s="779"/>
      <c r="D2" s="779"/>
      <c r="E2" s="779"/>
      <c r="F2" s="779"/>
      <c r="G2" s="779"/>
      <c r="H2" s="779"/>
      <c r="I2" s="779"/>
      <c r="J2" s="779"/>
    </row>
    <row r="3" spans="1:10" ht="12.75">
      <c r="A3" s="833"/>
      <c r="B3" s="834"/>
      <c r="C3" s="834"/>
      <c r="D3" s="834"/>
      <c r="E3" s="834"/>
      <c r="F3" s="834"/>
      <c r="G3" s="834"/>
      <c r="H3" s="834"/>
      <c r="I3" s="834"/>
      <c r="J3" s="834"/>
    </row>
    <row r="4" spans="1:10" ht="18" customHeight="1" thickBot="1">
      <c r="A4" s="835" t="s">
        <v>179</v>
      </c>
      <c r="B4" s="823" t="s">
        <v>13</v>
      </c>
      <c r="C4" s="824"/>
      <c r="D4" s="825"/>
      <c r="E4" s="823" t="s">
        <v>12</v>
      </c>
      <c r="F4" s="824"/>
      <c r="G4" s="825"/>
      <c r="H4" s="823" t="s">
        <v>178</v>
      </c>
      <c r="I4" s="824"/>
      <c r="J4" s="824"/>
    </row>
    <row r="5" spans="1:10" ht="28.5">
      <c r="A5" s="836"/>
      <c r="B5" s="169" t="s">
        <v>0</v>
      </c>
      <c r="C5" s="169" t="s">
        <v>7</v>
      </c>
      <c r="D5" s="169" t="s">
        <v>8</v>
      </c>
      <c r="E5" s="169" t="s">
        <v>0</v>
      </c>
      <c r="F5" s="169" t="s">
        <v>7</v>
      </c>
      <c r="G5" s="169" t="s">
        <v>8</v>
      </c>
      <c r="H5" s="169" t="s">
        <v>0</v>
      </c>
      <c r="I5" s="169" t="s">
        <v>7</v>
      </c>
      <c r="J5" s="168" t="s">
        <v>8</v>
      </c>
    </row>
    <row r="6" spans="1:21" ht="15">
      <c r="A6" s="189" t="s">
        <v>0</v>
      </c>
      <c r="B6" s="32">
        <v>707787</v>
      </c>
      <c r="C6" s="32">
        <v>48982</v>
      </c>
      <c r="D6" s="32">
        <v>658805</v>
      </c>
      <c r="E6" s="32">
        <v>704818</v>
      </c>
      <c r="F6" s="32">
        <v>47493</v>
      </c>
      <c r="G6" s="32">
        <v>657325</v>
      </c>
      <c r="H6" s="32">
        <v>2969</v>
      </c>
      <c r="I6" s="32">
        <v>1489</v>
      </c>
      <c r="J6" s="33">
        <v>1480</v>
      </c>
      <c r="L6" s="17"/>
      <c r="M6" s="17"/>
      <c r="N6" s="17"/>
      <c r="O6" s="17"/>
      <c r="P6" s="17"/>
      <c r="Q6" s="17"/>
      <c r="R6" s="17"/>
      <c r="S6" s="17"/>
      <c r="T6" s="17"/>
      <c r="U6" s="17"/>
    </row>
    <row r="7" spans="1:18" ht="14.25">
      <c r="A7" s="188" t="s">
        <v>177</v>
      </c>
      <c r="B7" s="28">
        <v>7278</v>
      </c>
      <c r="C7" s="28">
        <v>448</v>
      </c>
      <c r="D7" s="28">
        <v>6830</v>
      </c>
      <c r="E7" s="28">
        <v>7265</v>
      </c>
      <c r="F7" s="28">
        <v>440</v>
      </c>
      <c r="G7" s="28">
        <v>6825</v>
      </c>
      <c r="H7" s="28">
        <v>13</v>
      </c>
      <c r="I7" s="28">
        <v>8</v>
      </c>
      <c r="J7" s="187">
        <v>5</v>
      </c>
      <c r="L7" s="17"/>
      <c r="M7" s="17"/>
      <c r="N7" s="17"/>
      <c r="O7" s="17"/>
      <c r="P7" s="17"/>
      <c r="Q7" s="17"/>
      <c r="R7" s="17"/>
    </row>
    <row r="8" spans="1:18" ht="14.25">
      <c r="A8" s="117" t="s">
        <v>176</v>
      </c>
      <c r="B8" s="28">
        <v>3689</v>
      </c>
      <c r="C8" s="28">
        <v>410</v>
      </c>
      <c r="D8" s="28">
        <v>3280</v>
      </c>
      <c r="E8" s="28">
        <v>3677</v>
      </c>
      <c r="F8" s="28">
        <v>405</v>
      </c>
      <c r="G8" s="28">
        <v>3272</v>
      </c>
      <c r="H8" s="28">
        <v>12</v>
      </c>
      <c r="I8" s="28">
        <v>5</v>
      </c>
      <c r="J8" s="187">
        <v>7</v>
      </c>
      <c r="L8" s="17"/>
      <c r="M8" s="17"/>
      <c r="N8" s="17"/>
      <c r="O8" s="17"/>
      <c r="P8" s="17"/>
      <c r="Q8" s="17"/>
      <c r="R8" s="17"/>
    </row>
    <row r="9" spans="1:18" ht="14.25">
      <c r="A9" s="117" t="s">
        <v>175</v>
      </c>
      <c r="B9" s="28">
        <v>58032</v>
      </c>
      <c r="C9" s="28">
        <v>2974</v>
      </c>
      <c r="D9" s="28">
        <v>55057</v>
      </c>
      <c r="E9" s="28">
        <v>56849</v>
      </c>
      <c r="F9" s="28">
        <v>2411</v>
      </c>
      <c r="G9" s="28">
        <v>54438</v>
      </c>
      <c r="H9" s="28">
        <v>1183</v>
      </c>
      <c r="I9" s="28">
        <v>563</v>
      </c>
      <c r="J9" s="187">
        <v>620</v>
      </c>
      <c r="L9" s="17"/>
      <c r="M9" s="17"/>
      <c r="N9" s="17"/>
      <c r="O9" s="17"/>
      <c r="P9" s="17"/>
      <c r="Q9" s="17"/>
      <c r="R9" s="17"/>
    </row>
    <row r="10" spans="1:19" ht="14.25">
      <c r="A10" s="117" t="s">
        <v>174</v>
      </c>
      <c r="B10" s="28">
        <v>82295</v>
      </c>
      <c r="C10" s="28">
        <v>7636</v>
      </c>
      <c r="D10" s="28">
        <v>74659</v>
      </c>
      <c r="E10" s="28">
        <v>82070</v>
      </c>
      <c r="F10" s="28">
        <v>7481</v>
      </c>
      <c r="G10" s="28">
        <v>74588</v>
      </c>
      <c r="H10" s="28">
        <v>225</v>
      </c>
      <c r="I10" s="28">
        <v>154</v>
      </c>
      <c r="J10" s="187">
        <v>71</v>
      </c>
      <c r="L10" s="17"/>
      <c r="M10" s="17"/>
      <c r="N10" s="17"/>
      <c r="O10" s="17"/>
      <c r="P10" s="17"/>
      <c r="Q10" s="17"/>
      <c r="R10" s="17"/>
      <c r="S10" s="17"/>
    </row>
    <row r="11" spans="1:18" ht="14.25">
      <c r="A11" s="117" t="s">
        <v>173</v>
      </c>
      <c r="B11" s="28">
        <v>13113</v>
      </c>
      <c r="C11" s="28">
        <v>626</v>
      </c>
      <c r="D11" s="28">
        <v>12487</v>
      </c>
      <c r="E11" s="28">
        <v>12922</v>
      </c>
      <c r="F11" s="28">
        <v>502</v>
      </c>
      <c r="G11" s="28">
        <v>12420</v>
      </c>
      <c r="H11" s="28">
        <v>190</v>
      </c>
      <c r="I11" s="28">
        <v>123</v>
      </c>
      <c r="J11" s="187">
        <v>67</v>
      </c>
      <c r="L11" s="17"/>
      <c r="M11" s="17"/>
      <c r="N11" s="17"/>
      <c r="O11" s="17"/>
      <c r="P11" s="17"/>
      <c r="Q11" s="17"/>
      <c r="R11" s="17"/>
    </row>
    <row r="12" spans="1:18" ht="28.5" customHeight="1">
      <c r="A12" s="117" t="s">
        <v>172</v>
      </c>
      <c r="B12" s="28">
        <v>12651</v>
      </c>
      <c r="C12" s="28">
        <v>854</v>
      </c>
      <c r="D12" s="28">
        <v>11797</v>
      </c>
      <c r="E12" s="28">
        <v>12604</v>
      </c>
      <c r="F12" s="28">
        <v>822</v>
      </c>
      <c r="G12" s="28">
        <v>11782</v>
      </c>
      <c r="H12" s="28">
        <v>47</v>
      </c>
      <c r="I12" s="28">
        <v>32</v>
      </c>
      <c r="J12" s="187">
        <v>15</v>
      </c>
      <c r="L12" s="17"/>
      <c r="M12" s="17"/>
      <c r="N12" s="17"/>
      <c r="O12" s="17"/>
      <c r="P12" s="17"/>
      <c r="Q12" s="17"/>
      <c r="R12" s="17"/>
    </row>
    <row r="13" spans="1:18" ht="14.25">
      <c r="A13" s="117" t="s">
        <v>171</v>
      </c>
      <c r="B13" s="28">
        <v>2448</v>
      </c>
      <c r="C13" s="28">
        <v>342</v>
      </c>
      <c r="D13" s="28">
        <v>2106</v>
      </c>
      <c r="E13" s="28">
        <v>2420</v>
      </c>
      <c r="F13" s="28">
        <v>340</v>
      </c>
      <c r="G13" s="28">
        <v>2080</v>
      </c>
      <c r="H13" s="28">
        <v>28</v>
      </c>
      <c r="I13" s="28">
        <v>2</v>
      </c>
      <c r="J13" s="187">
        <v>26</v>
      </c>
      <c r="L13" s="17"/>
      <c r="M13" s="17"/>
      <c r="N13" s="17"/>
      <c r="O13" s="17"/>
      <c r="P13" s="17"/>
      <c r="Q13" s="17"/>
      <c r="R13" s="17"/>
    </row>
    <row r="14" spans="1:18" ht="14.25">
      <c r="A14" s="117" t="s">
        <v>170</v>
      </c>
      <c r="B14" s="28">
        <v>37378</v>
      </c>
      <c r="C14" s="28">
        <v>2339</v>
      </c>
      <c r="D14" s="28">
        <v>35039</v>
      </c>
      <c r="E14" s="28">
        <v>37324</v>
      </c>
      <c r="F14" s="28">
        <v>2318</v>
      </c>
      <c r="G14" s="28">
        <v>35007</v>
      </c>
      <c r="H14" s="28">
        <v>53</v>
      </c>
      <c r="I14" s="28">
        <v>21</v>
      </c>
      <c r="J14" s="187">
        <v>32</v>
      </c>
      <c r="L14" s="17"/>
      <c r="M14" s="17"/>
      <c r="N14" s="17"/>
      <c r="O14" s="17"/>
      <c r="P14" s="17"/>
      <c r="Q14" s="17"/>
      <c r="R14" s="17"/>
    </row>
    <row r="15" spans="1:18" ht="14.25">
      <c r="A15" s="117" t="s">
        <v>169</v>
      </c>
      <c r="B15" s="28">
        <v>49223</v>
      </c>
      <c r="C15" s="28">
        <v>1976</v>
      </c>
      <c r="D15" s="28">
        <v>47247</v>
      </c>
      <c r="E15" s="28">
        <v>49110</v>
      </c>
      <c r="F15" s="28">
        <v>1906</v>
      </c>
      <c r="G15" s="28">
        <v>47205</v>
      </c>
      <c r="H15" s="28">
        <v>112</v>
      </c>
      <c r="I15" s="28">
        <v>70</v>
      </c>
      <c r="J15" s="187">
        <v>42</v>
      </c>
      <c r="L15" s="17"/>
      <c r="M15" s="17"/>
      <c r="N15" s="17"/>
      <c r="O15" s="17"/>
      <c r="P15" s="17"/>
      <c r="Q15" s="17"/>
      <c r="R15" s="17"/>
    </row>
    <row r="16" spans="1:18" ht="28.5" customHeight="1">
      <c r="A16" s="117" t="s">
        <v>168</v>
      </c>
      <c r="B16" s="28">
        <v>69242</v>
      </c>
      <c r="C16" s="28">
        <v>6976</v>
      </c>
      <c r="D16" s="28">
        <v>62266</v>
      </c>
      <c r="E16" s="28">
        <v>68688</v>
      </c>
      <c r="F16" s="28">
        <v>6685</v>
      </c>
      <c r="G16" s="28">
        <v>62003</v>
      </c>
      <c r="H16" s="28">
        <v>555</v>
      </c>
      <c r="I16" s="28">
        <v>292</v>
      </c>
      <c r="J16" s="187">
        <v>263</v>
      </c>
      <c r="L16" s="17"/>
      <c r="M16" s="17"/>
      <c r="N16" s="17"/>
      <c r="O16" s="17"/>
      <c r="P16" s="17"/>
      <c r="Q16" s="17"/>
      <c r="R16" s="17"/>
    </row>
    <row r="17" spans="1:18" ht="14.25">
      <c r="A17" s="117" t="s">
        <v>167</v>
      </c>
      <c r="B17" s="28">
        <v>358094</v>
      </c>
      <c r="C17" s="28">
        <v>23139</v>
      </c>
      <c r="D17" s="28">
        <v>334955</v>
      </c>
      <c r="E17" s="28">
        <v>357733</v>
      </c>
      <c r="F17" s="28">
        <v>23007</v>
      </c>
      <c r="G17" s="28">
        <v>334726</v>
      </c>
      <c r="H17" s="28">
        <v>360</v>
      </c>
      <c r="I17" s="28">
        <v>131</v>
      </c>
      <c r="J17" s="187">
        <v>229</v>
      </c>
      <c r="L17" s="17"/>
      <c r="M17" s="17"/>
      <c r="N17" s="17"/>
      <c r="O17" s="17"/>
      <c r="P17" s="17"/>
      <c r="Q17" s="17"/>
      <c r="R17" s="17"/>
    </row>
    <row r="18" spans="1:18" s="6" customFormat="1" ht="14.25">
      <c r="A18" s="117" t="s">
        <v>166</v>
      </c>
      <c r="B18" s="28">
        <v>13588</v>
      </c>
      <c r="C18" s="28">
        <v>1228</v>
      </c>
      <c r="D18" s="28">
        <v>12360</v>
      </c>
      <c r="E18" s="28">
        <v>13400</v>
      </c>
      <c r="F18" s="28">
        <v>1143</v>
      </c>
      <c r="G18" s="28">
        <v>12258</v>
      </c>
      <c r="H18" s="28">
        <v>187</v>
      </c>
      <c r="I18" s="28">
        <v>85</v>
      </c>
      <c r="J18" s="187">
        <v>102</v>
      </c>
      <c r="L18" s="183"/>
      <c r="M18" s="183"/>
      <c r="N18" s="183"/>
      <c r="O18" s="183"/>
      <c r="P18" s="183"/>
      <c r="Q18" s="183"/>
      <c r="R18" s="183"/>
    </row>
    <row r="19" spans="1:18" s="6" customFormat="1" ht="14.25" customHeight="1" thickBot="1">
      <c r="A19" s="186" t="s">
        <v>165</v>
      </c>
      <c r="B19" s="185">
        <v>756</v>
      </c>
      <c r="C19" s="185">
        <v>34</v>
      </c>
      <c r="D19" s="185">
        <v>722</v>
      </c>
      <c r="E19" s="185">
        <v>754</v>
      </c>
      <c r="F19" s="185">
        <v>32</v>
      </c>
      <c r="G19" s="185">
        <v>722</v>
      </c>
      <c r="H19" s="185">
        <v>2</v>
      </c>
      <c r="I19" s="185">
        <v>2</v>
      </c>
      <c r="J19" s="184" t="s">
        <v>117</v>
      </c>
      <c r="L19" s="183"/>
      <c r="M19" s="183"/>
      <c r="N19" s="183"/>
      <c r="O19" s="183"/>
      <c r="P19" s="183"/>
      <c r="Q19" s="183"/>
      <c r="R19" s="183"/>
    </row>
    <row r="20" spans="1:20" s="6" customFormat="1" ht="13.5" customHeight="1" thickTop="1">
      <c r="A20" s="832"/>
      <c r="B20" s="832"/>
      <c r="C20" s="832"/>
      <c r="D20" s="832"/>
      <c r="E20" s="832"/>
      <c r="F20" s="832"/>
      <c r="G20" s="832"/>
      <c r="H20" s="832"/>
      <c r="I20" s="832"/>
      <c r="J20" s="832"/>
      <c r="L20"/>
      <c r="M20"/>
      <c r="N20"/>
      <c r="O20"/>
      <c r="P20"/>
      <c r="Q20"/>
      <c r="R20"/>
      <c r="S20"/>
      <c r="T20"/>
    </row>
    <row r="21" spans="1:10" ht="24.75" customHeight="1">
      <c r="A21" s="821" t="s">
        <v>164</v>
      </c>
      <c r="B21" s="821"/>
      <c r="C21" s="821"/>
      <c r="D21" s="821"/>
      <c r="E21" s="821"/>
      <c r="F21" s="821"/>
      <c r="G21" s="821"/>
      <c r="H21" s="821"/>
      <c r="I21" s="821"/>
      <c r="J21" s="821"/>
    </row>
    <row r="22" spans="1:20" ht="12.75" customHeight="1">
      <c r="A22" s="821" t="s">
        <v>16</v>
      </c>
      <c r="B22" s="821"/>
      <c r="C22" s="821"/>
      <c r="D22" s="821"/>
      <c r="E22" s="821"/>
      <c r="F22" s="821"/>
      <c r="G22" s="821"/>
      <c r="H22" s="821"/>
      <c r="I22" s="821"/>
      <c r="J22" s="821"/>
      <c r="L22" s="182"/>
      <c r="M22" s="182"/>
      <c r="N22" s="182"/>
      <c r="O22" s="182"/>
      <c r="P22" s="182"/>
      <c r="Q22" s="182"/>
      <c r="R22" s="182"/>
      <c r="S22" s="182"/>
      <c r="T22" s="182"/>
    </row>
    <row r="23" spans="1:10" ht="12.75" customHeight="1">
      <c r="A23" s="821"/>
      <c r="B23" s="821"/>
      <c r="C23" s="821"/>
      <c r="D23" s="821"/>
      <c r="E23" s="821"/>
      <c r="F23" s="821"/>
      <c r="G23" s="821"/>
      <c r="H23" s="821"/>
      <c r="I23" s="821"/>
      <c r="J23" s="821"/>
    </row>
    <row r="24" spans="1:20" s="182" customFormat="1" ht="12.75" customHeight="1">
      <c r="A24" s="821" t="s">
        <v>78</v>
      </c>
      <c r="B24" s="821"/>
      <c r="C24" s="821"/>
      <c r="D24" s="821"/>
      <c r="E24" s="821"/>
      <c r="F24" s="821"/>
      <c r="G24" s="821"/>
      <c r="H24" s="821"/>
      <c r="I24" s="821"/>
      <c r="J24" s="821"/>
      <c r="L24" s="3"/>
      <c r="M24" s="3"/>
      <c r="N24" s="3"/>
      <c r="O24" s="3"/>
      <c r="P24" s="3"/>
      <c r="Q24" s="3"/>
      <c r="R24" s="3"/>
      <c r="S24" s="3"/>
      <c r="T24" s="3"/>
    </row>
    <row r="25" spans="1:20" s="3" customFormat="1" ht="12.75" customHeight="1">
      <c r="A25" s="821" t="s">
        <v>79</v>
      </c>
      <c r="B25" s="821"/>
      <c r="C25" s="821"/>
      <c r="D25" s="821"/>
      <c r="E25" s="821"/>
      <c r="F25" s="821"/>
      <c r="G25" s="821"/>
      <c r="H25" s="821"/>
      <c r="I25" s="821"/>
      <c r="J25" s="821"/>
      <c r="L25"/>
      <c r="M25"/>
      <c r="N25"/>
      <c r="O25"/>
      <c r="P25"/>
      <c r="Q25"/>
      <c r="R25"/>
      <c r="S25"/>
      <c r="T25"/>
    </row>
    <row r="26" spans="1:10" ht="12.75" customHeight="1">
      <c r="A26" s="821" t="s">
        <v>163</v>
      </c>
      <c r="B26" s="821"/>
      <c r="C26" s="821"/>
      <c r="D26" s="821"/>
      <c r="E26" s="821"/>
      <c r="F26" s="821"/>
      <c r="G26" s="821"/>
      <c r="H26" s="821"/>
      <c r="I26" s="821"/>
      <c r="J26" s="821"/>
    </row>
    <row r="27" spans="1:10" ht="12.75" customHeight="1">
      <c r="A27" s="821" t="s">
        <v>118</v>
      </c>
      <c r="B27" s="821"/>
      <c r="C27" s="821"/>
      <c r="D27" s="821"/>
      <c r="E27" s="821"/>
      <c r="F27" s="821"/>
      <c r="G27" s="821"/>
      <c r="H27" s="821"/>
      <c r="I27" s="821"/>
      <c r="J27" s="821"/>
    </row>
    <row r="28" spans="1:10" ht="12.75">
      <c r="A28" s="821" t="s">
        <v>101</v>
      </c>
      <c r="B28" s="821"/>
      <c r="C28" s="821"/>
      <c r="D28" s="821"/>
      <c r="E28" s="821"/>
      <c r="F28" s="821"/>
      <c r="G28" s="821"/>
      <c r="H28" s="821"/>
      <c r="I28" s="821"/>
      <c r="J28" s="821"/>
    </row>
  </sheetData>
  <sheetProtection/>
  <mergeCells count="16">
    <mergeCell ref="A2:J2"/>
    <mergeCell ref="A3:J3"/>
    <mergeCell ref="A4:A5"/>
    <mergeCell ref="B4:D4"/>
    <mergeCell ref="E4:G4"/>
    <mergeCell ref="H4:J4"/>
    <mergeCell ref="A1:J1"/>
    <mergeCell ref="A26:J26"/>
    <mergeCell ref="A27:J27"/>
    <mergeCell ref="A28:J28"/>
    <mergeCell ref="A20:J20"/>
    <mergeCell ref="A21:J21"/>
    <mergeCell ref="A22:J22"/>
    <mergeCell ref="A23:J23"/>
    <mergeCell ref="A24:J24"/>
    <mergeCell ref="A25:J25"/>
  </mergeCells>
  <printOptions horizontalCentered="1"/>
  <pageMargins left="0.5" right="0.5" top="1.03" bottom="1" header="7.47" footer="0.5"/>
  <pageSetup fitToHeight="1" fitToWidth="1" horizontalDpi="600" verticalDpi="600" orientation="landscape" scale="97" r:id="rId1"/>
  <headerFooter alignWithMargins="0">
    <oddFooter>&amp;C&amp;A</oddFooter>
  </headerFooter>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L198"/>
  <sheetViews>
    <sheetView zoomScalePageLayoutView="0" workbookViewId="0" topLeftCell="A10">
      <selection activeCell="B10" sqref="B10"/>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6" customWidth="1"/>
  </cols>
  <sheetData>
    <row r="1" spans="1:11" ht="18">
      <c r="A1" s="778" t="s">
        <v>186</v>
      </c>
      <c r="B1" s="778"/>
      <c r="C1" s="778"/>
      <c r="D1" s="778"/>
      <c r="E1" s="778"/>
      <c r="F1" s="778"/>
      <c r="G1" s="778"/>
      <c r="H1" s="778"/>
      <c r="I1" s="778"/>
      <c r="J1" s="778"/>
      <c r="K1"/>
    </row>
    <row r="2" spans="1:11" ht="18.75">
      <c r="A2" s="779" t="s">
        <v>136</v>
      </c>
      <c r="B2" s="779"/>
      <c r="C2" s="779"/>
      <c r="D2" s="779"/>
      <c r="E2" s="779"/>
      <c r="F2" s="779"/>
      <c r="G2" s="779"/>
      <c r="H2" s="779"/>
      <c r="I2" s="779"/>
      <c r="J2" s="779"/>
      <c r="K2"/>
    </row>
    <row r="3" spans="1:11" ht="18.75" customHeight="1">
      <c r="A3" s="837" t="s">
        <v>15</v>
      </c>
      <c r="B3" s="837"/>
      <c r="C3" s="837"/>
      <c r="D3" s="837"/>
      <c r="E3" s="837"/>
      <c r="F3" s="837"/>
      <c r="G3" s="837"/>
      <c r="H3" s="837"/>
      <c r="I3" s="837"/>
      <c r="J3" s="837"/>
      <c r="K3"/>
    </row>
    <row r="4" ht="12.75">
      <c r="K4"/>
    </row>
    <row r="5" spans="1:11" ht="18" customHeight="1" thickBot="1">
      <c r="A5" s="826" t="s">
        <v>135</v>
      </c>
      <c r="B5" s="823" t="s">
        <v>13</v>
      </c>
      <c r="C5" s="824"/>
      <c r="D5" s="825"/>
      <c r="E5" s="823" t="s">
        <v>12</v>
      </c>
      <c r="F5" s="824"/>
      <c r="G5" s="825"/>
      <c r="H5" s="823" t="s">
        <v>36</v>
      </c>
      <c r="I5" s="824"/>
      <c r="J5" s="824"/>
      <c r="K5"/>
    </row>
    <row r="6" spans="1:11" ht="14.25">
      <c r="A6" s="826"/>
      <c r="B6" s="827" t="s">
        <v>0</v>
      </c>
      <c r="C6" s="169" t="s">
        <v>44</v>
      </c>
      <c r="D6" s="169" t="s">
        <v>44</v>
      </c>
      <c r="E6" s="827" t="s">
        <v>0</v>
      </c>
      <c r="F6" s="169" t="s">
        <v>44</v>
      </c>
      <c r="G6" s="169" t="s">
        <v>44</v>
      </c>
      <c r="H6" s="827" t="s">
        <v>0</v>
      </c>
      <c r="I6" s="169" t="s">
        <v>44</v>
      </c>
      <c r="J6" s="168" t="s">
        <v>44</v>
      </c>
      <c r="K6"/>
    </row>
    <row r="7" spans="1:11" ht="14.25">
      <c r="A7" s="826"/>
      <c r="B7" s="828"/>
      <c r="C7" s="169" t="s">
        <v>45</v>
      </c>
      <c r="D7" s="169" t="s">
        <v>46</v>
      </c>
      <c r="E7" s="828"/>
      <c r="F7" s="169" t="s">
        <v>45</v>
      </c>
      <c r="G7" s="169" t="s">
        <v>46</v>
      </c>
      <c r="H7" s="828"/>
      <c r="I7" s="169" t="s">
        <v>45</v>
      </c>
      <c r="J7" s="168" t="s">
        <v>46</v>
      </c>
      <c r="K7"/>
    </row>
    <row r="8" spans="1:11" ht="18" customHeight="1">
      <c r="A8" s="205" t="s">
        <v>0</v>
      </c>
      <c r="B8" s="204">
        <v>123854</v>
      </c>
      <c r="C8" s="204">
        <v>42280</v>
      </c>
      <c r="D8" s="204">
        <v>81574</v>
      </c>
      <c r="E8" s="204">
        <v>110233</v>
      </c>
      <c r="F8" s="204">
        <v>32405</v>
      </c>
      <c r="G8" s="204">
        <v>77829</v>
      </c>
      <c r="H8" s="204">
        <v>13621</v>
      </c>
      <c r="I8" s="204">
        <v>9875</v>
      </c>
      <c r="J8" s="203">
        <v>3746</v>
      </c>
      <c r="K8"/>
    </row>
    <row r="9" spans="1:11" ht="18" customHeight="1">
      <c r="A9" s="196" t="s">
        <v>133</v>
      </c>
      <c r="B9" s="195">
        <v>1261</v>
      </c>
      <c r="C9" s="195">
        <v>100</v>
      </c>
      <c r="D9" s="195">
        <v>1161</v>
      </c>
      <c r="E9" s="195">
        <v>1261</v>
      </c>
      <c r="F9" s="195">
        <v>100</v>
      </c>
      <c r="G9" s="195">
        <v>1160</v>
      </c>
      <c r="H9" s="202">
        <v>1</v>
      </c>
      <c r="I9" s="201" t="s">
        <v>117</v>
      </c>
      <c r="J9" s="200">
        <v>1</v>
      </c>
      <c r="K9"/>
    </row>
    <row r="10" spans="1:10" ht="18" customHeight="1">
      <c r="A10" s="199" t="s">
        <v>132</v>
      </c>
      <c r="B10" s="195">
        <v>2553</v>
      </c>
      <c r="C10" s="195">
        <v>89</v>
      </c>
      <c r="D10" s="195">
        <v>2463</v>
      </c>
      <c r="E10" s="195">
        <v>2552</v>
      </c>
      <c r="F10" s="195">
        <v>89</v>
      </c>
      <c r="G10" s="195">
        <v>2463</v>
      </c>
      <c r="H10" s="195">
        <v>1</v>
      </c>
      <c r="I10" s="195" t="s">
        <v>185</v>
      </c>
      <c r="J10" s="198" t="s">
        <v>185</v>
      </c>
    </row>
    <row r="11" spans="1:10" ht="18" customHeight="1">
      <c r="A11" s="197" t="s">
        <v>131</v>
      </c>
      <c r="B11" s="195">
        <v>3419</v>
      </c>
      <c r="C11" s="195">
        <v>88</v>
      </c>
      <c r="D11" s="195">
        <v>3331</v>
      </c>
      <c r="E11" s="195">
        <v>3418</v>
      </c>
      <c r="F11" s="195">
        <v>88</v>
      </c>
      <c r="G11" s="195">
        <v>3330</v>
      </c>
      <c r="H11" s="195">
        <v>1</v>
      </c>
      <c r="I11" s="195" t="s">
        <v>117</v>
      </c>
      <c r="J11" s="194">
        <v>1</v>
      </c>
    </row>
    <row r="12" spans="1:10" ht="18" customHeight="1">
      <c r="A12" s="196" t="s">
        <v>130</v>
      </c>
      <c r="B12" s="195">
        <v>4650</v>
      </c>
      <c r="C12" s="195">
        <v>172</v>
      </c>
      <c r="D12" s="195">
        <v>4478</v>
      </c>
      <c r="E12" s="195">
        <v>4642</v>
      </c>
      <c r="F12" s="195">
        <v>171</v>
      </c>
      <c r="G12" s="195">
        <v>4471</v>
      </c>
      <c r="H12" s="195">
        <v>7</v>
      </c>
      <c r="I12" s="195" t="s">
        <v>185</v>
      </c>
      <c r="J12" s="194">
        <v>7</v>
      </c>
    </row>
    <row r="13" spans="1:10" ht="18" customHeight="1">
      <c r="A13" s="196" t="s">
        <v>129</v>
      </c>
      <c r="B13" s="195">
        <v>6625</v>
      </c>
      <c r="C13" s="195">
        <v>492</v>
      </c>
      <c r="D13" s="195">
        <v>6133</v>
      </c>
      <c r="E13" s="195">
        <v>6581</v>
      </c>
      <c r="F13" s="195">
        <v>472</v>
      </c>
      <c r="G13" s="195">
        <v>6109</v>
      </c>
      <c r="H13" s="195">
        <v>44</v>
      </c>
      <c r="I13" s="195">
        <v>20</v>
      </c>
      <c r="J13" s="194">
        <v>24</v>
      </c>
    </row>
    <row r="14" spans="1:10" ht="18" customHeight="1">
      <c r="A14" s="196" t="s">
        <v>128</v>
      </c>
      <c r="B14" s="195">
        <v>5777</v>
      </c>
      <c r="C14" s="195">
        <v>770</v>
      </c>
      <c r="D14" s="195">
        <v>5006</v>
      </c>
      <c r="E14" s="195">
        <v>5635</v>
      </c>
      <c r="F14" s="195">
        <v>702</v>
      </c>
      <c r="G14" s="195">
        <v>4933</v>
      </c>
      <c r="H14" s="195">
        <v>141</v>
      </c>
      <c r="I14" s="195">
        <v>69</v>
      </c>
      <c r="J14" s="194">
        <v>73</v>
      </c>
    </row>
    <row r="15" spans="1:12" ht="18" customHeight="1">
      <c r="A15" s="196" t="s">
        <v>127</v>
      </c>
      <c r="B15" s="195">
        <v>6330</v>
      </c>
      <c r="C15" s="195">
        <v>1259</v>
      </c>
      <c r="D15" s="195">
        <v>5071</v>
      </c>
      <c r="E15" s="195">
        <v>5982</v>
      </c>
      <c r="F15" s="195">
        <v>1056</v>
      </c>
      <c r="G15" s="195">
        <v>4926</v>
      </c>
      <c r="H15" s="195">
        <v>348</v>
      </c>
      <c r="I15" s="195">
        <v>203</v>
      </c>
      <c r="J15" s="194">
        <v>145</v>
      </c>
      <c r="L15" s="162"/>
    </row>
    <row r="16" spans="1:10" ht="18" customHeight="1">
      <c r="A16" s="196" t="s">
        <v>126</v>
      </c>
      <c r="B16" s="195">
        <v>10467</v>
      </c>
      <c r="C16" s="195">
        <v>2965</v>
      </c>
      <c r="D16" s="195">
        <v>7502</v>
      </c>
      <c r="E16" s="195">
        <v>9391</v>
      </c>
      <c r="F16" s="195">
        <v>2365</v>
      </c>
      <c r="G16" s="195">
        <v>7026</v>
      </c>
      <c r="H16" s="195">
        <v>1076</v>
      </c>
      <c r="I16" s="195">
        <v>600</v>
      </c>
      <c r="J16" s="194">
        <v>476</v>
      </c>
    </row>
    <row r="17" spans="1:10" ht="18" customHeight="1">
      <c r="A17" s="196" t="s">
        <v>125</v>
      </c>
      <c r="B17" s="195">
        <v>10022</v>
      </c>
      <c r="C17" s="195">
        <v>3157</v>
      </c>
      <c r="D17" s="195">
        <v>6865</v>
      </c>
      <c r="E17" s="195">
        <v>8781</v>
      </c>
      <c r="F17" s="195">
        <v>2475</v>
      </c>
      <c r="G17" s="195">
        <v>6306</v>
      </c>
      <c r="H17" s="195">
        <v>1241</v>
      </c>
      <c r="I17" s="195">
        <v>682</v>
      </c>
      <c r="J17" s="194">
        <v>559</v>
      </c>
    </row>
    <row r="18" spans="1:10" ht="18" customHeight="1">
      <c r="A18" s="196" t="s">
        <v>124</v>
      </c>
      <c r="B18" s="195">
        <v>11389</v>
      </c>
      <c r="C18" s="195">
        <v>4234</v>
      </c>
      <c r="D18" s="195">
        <v>7155</v>
      </c>
      <c r="E18" s="195">
        <v>9917</v>
      </c>
      <c r="F18" s="195">
        <v>3391</v>
      </c>
      <c r="G18" s="195">
        <v>6526</v>
      </c>
      <c r="H18" s="195">
        <v>1471</v>
      </c>
      <c r="I18" s="195">
        <v>842</v>
      </c>
      <c r="J18" s="194">
        <v>629</v>
      </c>
    </row>
    <row r="19" spans="1:10" ht="18" customHeight="1">
      <c r="A19" s="196" t="s">
        <v>123</v>
      </c>
      <c r="B19" s="195">
        <v>12183</v>
      </c>
      <c r="C19" s="195">
        <v>4533</v>
      </c>
      <c r="D19" s="195">
        <v>7650</v>
      </c>
      <c r="E19" s="195">
        <v>10705</v>
      </c>
      <c r="F19" s="195">
        <v>3472</v>
      </c>
      <c r="G19" s="195">
        <v>7234</v>
      </c>
      <c r="H19" s="195">
        <v>1477</v>
      </c>
      <c r="I19" s="195">
        <v>1061</v>
      </c>
      <c r="J19" s="194">
        <v>416</v>
      </c>
    </row>
    <row r="20" spans="1:10" ht="18" customHeight="1">
      <c r="A20" s="196" t="s">
        <v>122</v>
      </c>
      <c r="B20" s="195">
        <v>18796</v>
      </c>
      <c r="C20" s="195">
        <v>8390</v>
      </c>
      <c r="D20" s="195">
        <v>10405</v>
      </c>
      <c r="E20" s="195">
        <v>16527</v>
      </c>
      <c r="F20" s="195">
        <v>6787</v>
      </c>
      <c r="G20" s="195">
        <v>9740</v>
      </c>
      <c r="H20" s="195">
        <v>2269</v>
      </c>
      <c r="I20" s="195">
        <v>1603</v>
      </c>
      <c r="J20" s="194">
        <v>666</v>
      </c>
    </row>
    <row r="21" spans="1:10" ht="18" customHeight="1" thickBot="1">
      <c r="A21" s="193" t="s">
        <v>121</v>
      </c>
      <c r="B21" s="192">
        <v>30383</v>
      </c>
      <c r="C21" s="192">
        <v>16030</v>
      </c>
      <c r="D21" s="192">
        <v>14353</v>
      </c>
      <c r="E21" s="192">
        <v>24842</v>
      </c>
      <c r="F21" s="192">
        <v>11236</v>
      </c>
      <c r="G21" s="192">
        <v>13605</v>
      </c>
      <c r="H21" s="192">
        <v>5541</v>
      </c>
      <c r="I21" s="192">
        <v>4793</v>
      </c>
      <c r="J21" s="191">
        <v>748</v>
      </c>
    </row>
    <row r="22" spans="1:10" ht="13.5" thickTop="1">
      <c r="A22" s="822"/>
      <c r="B22" s="822"/>
      <c r="C22" s="822"/>
      <c r="D22" s="822"/>
      <c r="E22" s="822"/>
      <c r="F22" s="822"/>
      <c r="G22" s="822"/>
      <c r="H22" s="822"/>
      <c r="I22" s="822"/>
      <c r="J22" s="822"/>
    </row>
    <row r="23" spans="1:10" ht="60.75" customHeight="1">
      <c r="A23" s="777" t="s">
        <v>184</v>
      </c>
      <c r="B23" s="777"/>
      <c r="C23" s="777"/>
      <c r="D23" s="777"/>
      <c r="E23" s="777"/>
      <c r="F23" s="777"/>
      <c r="G23" s="777"/>
      <c r="H23" s="777"/>
      <c r="I23" s="777"/>
      <c r="J23" s="777"/>
    </row>
    <row r="24" spans="1:10" ht="12.75">
      <c r="A24" s="777" t="s">
        <v>183</v>
      </c>
      <c r="B24" s="777"/>
      <c r="C24" s="777"/>
      <c r="D24" s="777"/>
      <c r="E24" s="777"/>
      <c r="F24" s="777"/>
      <c r="G24" s="777"/>
      <c r="H24" s="777"/>
      <c r="I24" s="777"/>
      <c r="J24" s="777"/>
    </row>
    <row r="25" spans="1:11" s="3" customFormat="1" ht="12.75" customHeight="1">
      <c r="A25" s="777"/>
      <c r="B25" s="777"/>
      <c r="C25" s="777"/>
      <c r="D25" s="777"/>
      <c r="E25" s="777"/>
      <c r="F25" s="777"/>
      <c r="G25" s="777"/>
      <c r="H25" s="777"/>
      <c r="I25" s="777"/>
      <c r="J25" s="777"/>
      <c r="K25" s="190"/>
    </row>
    <row r="26" spans="1:11" s="3" customFormat="1" ht="12.75" customHeight="1">
      <c r="A26" s="777" t="s">
        <v>119</v>
      </c>
      <c r="B26" s="777"/>
      <c r="C26" s="777"/>
      <c r="D26" s="777"/>
      <c r="E26" s="777"/>
      <c r="F26" s="777"/>
      <c r="G26" s="777"/>
      <c r="H26" s="777"/>
      <c r="I26" s="777"/>
      <c r="J26" s="777"/>
      <c r="K26" s="190"/>
    </row>
    <row r="27" spans="1:11" s="3" customFormat="1" ht="12.75" customHeight="1">
      <c r="A27" s="777" t="s">
        <v>79</v>
      </c>
      <c r="B27" s="777"/>
      <c r="C27" s="777"/>
      <c r="D27" s="777"/>
      <c r="E27" s="777"/>
      <c r="F27" s="777"/>
      <c r="G27" s="777"/>
      <c r="H27" s="777"/>
      <c r="I27" s="777"/>
      <c r="J27" s="777"/>
      <c r="K27" s="190"/>
    </row>
    <row r="28" spans="1:11" s="3" customFormat="1" ht="12.75" customHeight="1">
      <c r="A28" s="777" t="s">
        <v>182</v>
      </c>
      <c r="B28" s="777"/>
      <c r="C28" s="777"/>
      <c r="D28" s="777"/>
      <c r="E28" s="777"/>
      <c r="F28" s="777"/>
      <c r="G28" s="777"/>
      <c r="H28" s="777"/>
      <c r="I28" s="777"/>
      <c r="J28" s="777"/>
      <c r="K28" s="190"/>
    </row>
    <row r="29" spans="1:11" s="3" customFormat="1" ht="12.75" customHeight="1">
      <c r="A29" s="777" t="s">
        <v>118</v>
      </c>
      <c r="B29" s="777"/>
      <c r="C29" s="777"/>
      <c r="D29" s="777"/>
      <c r="E29" s="777"/>
      <c r="F29" s="777"/>
      <c r="G29" s="777"/>
      <c r="H29" s="777"/>
      <c r="I29" s="777"/>
      <c r="J29" s="777"/>
      <c r="K29" s="190"/>
    </row>
    <row r="30" spans="1:11" s="3" customFormat="1" ht="12.75" customHeight="1">
      <c r="A30" s="777" t="s">
        <v>101</v>
      </c>
      <c r="B30" s="777"/>
      <c r="C30" s="777"/>
      <c r="D30" s="777"/>
      <c r="E30" s="777"/>
      <c r="F30" s="777"/>
      <c r="G30" s="777"/>
      <c r="H30" s="777"/>
      <c r="I30" s="777"/>
      <c r="J30" s="777"/>
      <c r="K30" s="190"/>
    </row>
    <row r="31" ht="12.75">
      <c r="A31" s="155"/>
    </row>
    <row r="32" ht="12.75">
      <c r="A32" s="155"/>
    </row>
    <row r="33" ht="12.75">
      <c r="A33" s="155"/>
    </row>
    <row r="34" ht="12.75">
      <c r="A34" s="155"/>
    </row>
    <row r="35" ht="12.75">
      <c r="A35" s="155"/>
    </row>
    <row r="36" ht="12.75">
      <c r="A36" s="155"/>
    </row>
    <row r="37" ht="12.75">
      <c r="A37" s="155"/>
    </row>
    <row r="38" ht="12.75">
      <c r="A38" s="155"/>
    </row>
    <row r="39" ht="12.75">
      <c r="A39" s="155"/>
    </row>
    <row r="40" ht="12.75">
      <c r="A40" s="155"/>
    </row>
    <row r="41" ht="12.75">
      <c r="A41" s="155"/>
    </row>
    <row r="42" ht="12.75">
      <c r="A42" s="155"/>
    </row>
    <row r="43" ht="12.75">
      <c r="A43" s="155"/>
    </row>
    <row r="44" ht="12.75">
      <c r="A44" s="155"/>
    </row>
    <row r="45" ht="12.75">
      <c r="A45" s="155"/>
    </row>
    <row r="46" ht="12.75">
      <c r="A46" s="155"/>
    </row>
    <row r="47" ht="12.75">
      <c r="A47" s="155"/>
    </row>
    <row r="48" ht="12.75">
      <c r="A48" s="155"/>
    </row>
    <row r="49" ht="12.75">
      <c r="A49" s="155"/>
    </row>
    <row r="50" ht="12.75">
      <c r="A50" s="155"/>
    </row>
    <row r="51" ht="12.75">
      <c r="A51" s="155"/>
    </row>
    <row r="52" ht="12.75">
      <c r="A52" s="155"/>
    </row>
    <row r="53" ht="12.75">
      <c r="A53" s="155"/>
    </row>
    <row r="54" ht="12.75">
      <c r="A54" s="155"/>
    </row>
    <row r="55" ht="12.75">
      <c r="A55" s="155"/>
    </row>
    <row r="56" ht="12.75">
      <c r="A56" s="155"/>
    </row>
    <row r="57" ht="12.75">
      <c r="A57" s="155"/>
    </row>
    <row r="58" ht="12.75">
      <c r="A58" s="155"/>
    </row>
    <row r="59" ht="12.75">
      <c r="A59" s="155"/>
    </row>
    <row r="60" ht="12.75">
      <c r="A60" s="155"/>
    </row>
    <row r="61" ht="12.75">
      <c r="A61" s="155"/>
    </row>
    <row r="62" ht="12.75">
      <c r="A62" s="155"/>
    </row>
    <row r="63" ht="12.75">
      <c r="A63" s="155"/>
    </row>
    <row r="64" ht="12.75">
      <c r="A64" s="155"/>
    </row>
    <row r="65" ht="12.75">
      <c r="A65" s="155"/>
    </row>
    <row r="66" ht="12.75">
      <c r="A66" s="155"/>
    </row>
    <row r="67" ht="12.75">
      <c r="A67" s="155"/>
    </row>
    <row r="68" ht="12.75">
      <c r="A68" s="155"/>
    </row>
    <row r="69" ht="12.75">
      <c r="A69" s="155"/>
    </row>
    <row r="70" ht="12.75">
      <c r="A70" s="155"/>
    </row>
    <row r="71" ht="12.75">
      <c r="A71" s="155"/>
    </row>
    <row r="72" ht="12.75">
      <c r="A72" s="155"/>
    </row>
    <row r="73" ht="12.75">
      <c r="A73" s="155"/>
    </row>
    <row r="74" ht="12.75">
      <c r="A74" s="155"/>
    </row>
    <row r="75" ht="12.75">
      <c r="A75" s="155"/>
    </row>
    <row r="76" ht="12.75">
      <c r="A76" s="155"/>
    </row>
    <row r="77" ht="12.75">
      <c r="A77" s="155"/>
    </row>
    <row r="78" ht="12.75">
      <c r="A78" s="155"/>
    </row>
    <row r="79" ht="12.75">
      <c r="A79" s="155"/>
    </row>
    <row r="80" ht="12.75">
      <c r="A80" s="155"/>
    </row>
    <row r="81" ht="12.75">
      <c r="A81" s="155"/>
    </row>
    <row r="82" ht="12.75">
      <c r="A82" s="155"/>
    </row>
    <row r="83" ht="12.75">
      <c r="A83" s="155"/>
    </row>
    <row r="84" ht="12.75">
      <c r="A84" s="155"/>
    </row>
    <row r="85" ht="12.75">
      <c r="A85" s="155"/>
    </row>
    <row r="86" ht="12.75">
      <c r="A86" s="155"/>
    </row>
    <row r="87" ht="12.75">
      <c r="A87" s="155"/>
    </row>
    <row r="88" ht="12.75">
      <c r="A88" s="155"/>
    </row>
    <row r="89" ht="12.75">
      <c r="A89" s="155"/>
    </row>
    <row r="90" ht="12.75">
      <c r="A90" s="155"/>
    </row>
    <row r="91" ht="12.75">
      <c r="A91" s="155"/>
    </row>
    <row r="92" ht="12.75">
      <c r="A92" s="155"/>
    </row>
    <row r="93" ht="12.75">
      <c r="A93" s="155"/>
    </row>
    <row r="94" ht="12.75">
      <c r="A94" s="155"/>
    </row>
    <row r="95" ht="12.75">
      <c r="A95" s="155"/>
    </row>
    <row r="96" ht="12.75">
      <c r="A96" s="155"/>
    </row>
    <row r="97" ht="12.75">
      <c r="A97" s="155"/>
    </row>
    <row r="98" ht="12.75">
      <c r="A98" s="155"/>
    </row>
    <row r="99" ht="12.75">
      <c r="A99" s="155"/>
    </row>
    <row r="100" ht="12.75">
      <c r="A100" s="155"/>
    </row>
    <row r="101" ht="12.75">
      <c r="A101" s="155"/>
    </row>
    <row r="102" ht="12.75">
      <c r="A102" s="155"/>
    </row>
    <row r="103" ht="12.75">
      <c r="A103" s="155"/>
    </row>
    <row r="104" ht="12.75">
      <c r="A104" s="155"/>
    </row>
    <row r="105" ht="12.75">
      <c r="A105" s="155"/>
    </row>
    <row r="106" ht="12.75">
      <c r="A106" s="155"/>
    </row>
    <row r="107" ht="12.75">
      <c r="A107" s="155"/>
    </row>
    <row r="108" ht="12.75">
      <c r="A108" s="155"/>
    </row>
    <row r="109" ht="12.75">
      <c r="A109" s="155"/>
    </row>
    <row r="110" ht="12.75">
      <c r="A110" s="155"/>
    </row>
    <row r="111" ht="12.75">
      <c r="A111" s="155"/>
    </row>
    <row r="112" ht="12.75">
      <c r="A112" s="155"/>
    </row>
    <row r="113" ht="12.75">
      <c r="A113" s="155"/>
    </row>
    <row r="114" ht="12.75">
      <c r="A114" s="155"/>
    </row>
    <row r="115" ht="12.75">
      <c r="A115" s="155"/>
    </row>
    <row r="116" ht="12.75">
      <c r="A116" s="155"/>
    </row>
    <row r="117" ht="12.75">
      <c r="A117" s="155"/>
    </row>
    <row r="118" ht="12.75">
      <c r="A118" s="155"/>
    </row>
    <row r="119" ht="12.75">
      <c r="A119" s="155"/>
    </row>
    <row r="120" ht="12.75">
      <c r="A120" s="155"/>
    </row>
    <row r="121" ht="12.75">
      <c r="A121" s="155"/>
    </row>
    <row r="122" ht="12.75">
      <c r="A122" s="155"/>
    </row>
    <row r="123" ht="12.75">
      <c r="A123" s="155"/>
    </row>
    <row r="124" ht="12.75">
      <c r="A124" s="155"/>
    </row>
    <row r="125" ht="12.75">
      <c r="A125" s="155"/>
    </row>
    <row r="126" ht="12.75">
      <c r="A126" s="155"/>
    </row>
    <row r="127" ht="12.75">
      <c r="A127" s="155"/>
    </row>
    <row r="128" ht="12.75">
      <c r="A128" s="155"/>
    </row>
    <row r="129" ht="12.75">
      <c r="A129" s="155"/>
    </row>
    <row r="130" ht="12.75">
      <c r="A130" s="155"/>
    </row>
    <row r="131" ht="12.75">
      <c r="A131" s="155"/>
    </row>
    <row r="132" ht="12.75">
      <c r="A132" s="155"/>
    </row>
    <row r="133" ht="12.75">
      <c r="A133" s="155"/>
    </row>
    <row r="134" ht="12.75">
      <c r="A134" s="155"/>
    </row>
    <row r="135" ht="12.75">
      <c r="A135" s="155"/>
    </row>
    <row r="136" ht="12.75">
      <c r="A136" s="155"/>
    </row>
    <row r="137" ht="12.75">
      <c r="A137" s="155"/>
    </row>
    <row r="138" ht="12.75">
      <c r="A138" s="155"/>
    </row>
    <row r="139" ht="12.75">
      <c r="A139" s="155"/>
    </row>
    <row r="140" ht="12.75">
      <c r="A140" s="155"/>
    </row>
    <row r="141" ht="12.75">
      <c r="A141" s="155"/>
    </row>
    <row r="142" ht="12.75">
      <c r="A142" s="155"/>
    </row>
    <row r="143" ht="12.75">
      <c r="A143" s="155"/>
    </row>
    <row r="144" ht="12.75">
      <c r="A144" s="155"/>
    </row>
    <row r="145" ht="12.75">
      <c r="A145" s="155"/>
    </row>
    <row r="146" ht="12.75">
      <c r="A146" s="155"/>
    </row>
    <row r="147" ht="12.75">
      <c r="A147" s="155"/>
    </row>
    <row r="148" ht="12.75">
      <c r="A148" s="155"/>
    </row>
    <row r="149" ht="12.75">
      <c r="A149" s="155"/>
    </row>
    <row r="150" ht="12.75">
      <c r="A150" s="155"/>
    </row>
    <row r="151" ht="12.75">
      <c r="A151" s="155"/>
    </row>
    <row r="152" ht="12.75">
      <c r="A152" s="155"/>
    </row>
    <row r="153" ht="12.75">
      <c r="A153" s="155"/>
    </row>
    <row r="154" ht="12.75">
      <c r="A154" s="155"/>
    </row>
    <row r="155" ht="12.75">
      <c r="A155" s="155"/>
    </row>
    <row r="156" ht="12.75">
      <c r="A156" s="155"/>
    </row>
    <row r="157" ht="12.75">
      <c r="A157" s="155"/>
    </row>
    <row r="158" ht="12.75">
      <c r="A158" s="155"/>
    </row>
    <row r="159" ht="12.75">
      <c r="A159" s="155"/>
    </row>
    <row r="160" ht="12.75">
      <c r="A160" s="155"/>
    </row>
    <row r="161" ht="12.75">
      <c r="A161" s="155"/>
    </row>
    <row r="162" ht="12.75">
      <c r="A162" s="155"/>
    </row>
    <row r="163" ht="12.75">
      <c r="A163" s="155"/>
    </row>
    <row r="164" ht="12.75">
      <c r="A164" s="155"/>
    </row>
    <row r="165" ht="12.75">
      <c r="A165" s="155"/>
    </row>
    <row r="166" ht="12.75">
      <c r="A166" s="155"/>
    </row>
    <row r="167" ht="12.75">
      <c r="A167" s="155"/>
    </row>
    <row r="168" ht="12.75">
      <c r="A168" s="155"/>
    </row>
    <row r="169" ht="12.75">
      <c r="A169" s="155"/>
    </row>
    <row r="170" ht="12.75">
      <c r="A170" s="155"/>
    </row>
    <row r="171" ht="12.75">
      <c r="A171" s="155"/>
    </row>
    <row r="172" ht="12.75">
      <c r="A172" s="155"/>
    </row>
    <row r="173" ht="12.75">
      <c r="A173" s="155"/>
    </row>
    <row r="174" ht="12.75">
      <c r="A174" s="155"/>
    </row>
    <row r="175" ht="12.75">
      <c r="A175" s="155"/>
    </row>
    <row r="176" ht="12.75">
      <c r="A176" s="155"/>
    </row>
    <row r="177" ht="12.75">
      <c r="A177" s="155"/>
    </row>
    <row r="178" ht="12.75">
      <c r="A178" s="155"/>
    </row>
    <row r="179" ht="12.75">
      <c r="A179" s="155"/>
    </row>
    <row r="180" ht="12.75">
      <c r="A180" s="155"/>
    </row>
    <row r="181" ht="12.75">
      <c r="A181" s="155"/>
    </row>
    <row r="182" ht="12.75">
      <c r="A182" s="155"/>
    </row>
    <row r="183" ht="12.75">
      <c r="A183" s="155"/>
    </row>
    <row r="184" ht="12.75">
      <c r="A184" s="155"/>
    </row>
    <row r="185" ht="12.75">
      <c r="A185" s="155"/>
    </row>
    <row r="186" ht="12.75">
      <c r="A186" s="155"/>
    </row>
    <row r="187" ht="12.75">
      <c r="A187" s="155"/>
    </row>
    <row r="188" ht="12.75">
      <c r="A188" s="155"/>
    </row>
    <row r="189" ht="12.75">
      <c r="A189" s="155"/>
    </row>
    <row r="190" ht="12.75">
      <c r="A190" s="155"/>
    </row>
    <row r="191" ht="12.75">
      <c r="A191" s="155"/>
    </row>
    <row r="192" ht="12.75">
      <c r="A192" s="155"/>
    </row>
    <row r="193" ht="12.75">
      <c r="A193" s="155"/>
    </row>
    <row r="194" ht="12.75">
      <c r="A194" s="155"/>
    </row>
    <row r="195" ht="12.75">
      <c r="A195" s="155"/>
    </row>
    <row r="196" ht="12.75">
      <c r="A196" s="155"/>
    </row>
    <row r="197" ht="12.75">
      <c r="A197" s="155"/>
    </row>
    <row r="198" ht="12.75">
      <c r="A198" s="155"/>
    </row>
  </sheetData>
  <sheetProtection/>
  <mergeCells count="19">
    <mergeCell ref="A26:J26"/>
    <mergeCell ref="A27:J27"/>
    <mergeCell ref="B5:D5"/>
    <mergeCell ref="E5:G5"/>
    <mergeCell ref="H5:J5"/>
    <mergeCell ref="A5:A7"/>
    <mergeCell ref="B6:B7"/>
    <mergeCell ref="E6:E7"/>
    <mergeCell ref="H6:H7"/>
    <mergeCell ref="A1:J1"/>
    <mergeCell ref="A2:J2"/>
    <mergeCell ref="A3:J3"/>
    <mergeCell ref="A28:J28"/>
    <mergeCell ref="A29:J29"/>
    <mergeCell ref="A30:J30"/>
    <mergeCell ref="A22:J22"/>
    <mergeCell ref="A23:J23"/>
    <mergeCell ref="A24:J24"/>
    <mergeCell ref="A25:J25"/>
  </mergeCells>
  <printOptions horizontalCentered="1"/>
  <pageMargins left="0.5" right="0.5" top="1.03" bottom="1" header="7.47" footer="0.5"/>
  <pageSetup fitToHeight="1" fitToWidth="1" horizontalDpi="600" verticalDpi="600" orientation="landscape" scale="91" r:id="rId1"/>
  <headerFooter alignWithMargins="0">
    <oddFooter>&amp;C&amp;A</odd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J197"/>
  <sheetViews>
    <sheetView zoomScalePageLayoutView="0" workbookViewId="0" topLeftCell="A1">
      <selection activeCell="A1" sqref="A1:J1"/>
    </sheetView>
  </sheetViews>
  <sheetFormatPr defaultColWidth="9.140625" defaultRowHeight="12.75"/>
  <cols>
    <col min="1" max="1" width="21.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78" t="s">
        <v>187</v>
      </c>
      <c r="B1" s="778"/>
      <c r="C1" s="778"/>
      <c r="D1" s="778"/>
      <c r="E1" s="778"/>
      <c r="F1" s="778"/>
      <c r="G1" s="778"/>
      <c r="H1" s="778"/>
      <c r="I1" s="778"/>
      <c r="J1" s="778"/>
    </row>
    <row r="2" spans="1:10" ht="18.75">
      <c r="A2" s="779" t="s">
        <v>161</v>
      </c>
      <c r="B2" s="779"/>
      <c r="C2" s="779"/>
      <c r="D2" s="779"/>
      <c r="E2" s="779"/>
      <c r="F2" s="779"/>
      <c r="G2" s="779"/>
      <c r="H2" s="779"/>
      <c r="I2" s="779"/>
      <c r="J2" s="779"/>
    </row>
    <row r="3" spans="1:10" ht="18.75" customHeight="1">
      <c r="A3" s="837" t="s">
        <v>15</v>
      </c>
      <c r="B3" s="837"/>
      <c r="C3" s="837"/>
      <c r="D3" s="837"/>
      <c r="E3" s="837"/>
      <c r="F3" s="837"/>
      <c r="G3" s="837"/>
      <c r="H3" s="837"/>
      <c r="I3" s="837"/>
      <c r="J3" s="837"/>
    </row>
    <row r="5" spans="1:10" ht="18" customHeight="1" thickBot="1">
      <c r="A5" s="839" t="s">
        <v>135</v>
      </c>
      <c r="B5" s="838" t="s">
        <v>0</v>
      </c>
      <c r="C5" s="838"/>
      <c r="D5" s="838"/>
      <c r="E5" s="838" t="s">
        <v>12</v>
      </c>
      <c r="F5" s="838"/>
      <c r="G5" s="838"/>
      <c r="H5" s="838" t="s">
        <v>36</v>
      </c>
      <c r="I5" s="838"/>
      <c r="J5" s="838"/>
    </row>
    <row r="6" spans="1:10" ht="28.5" customHeight="1">
      <c r="A6" s="826"/>
      <c r="B6" s="827" t="s">
        <v>0</v>
      </c>
      <c r="C6" s="827" t="s">
        <v>7</v>
      </c>
      <c r="D6" s="827" t="s">
        <v>159</v>
      </c>
      <c r="E6" s="827" t="s">
        <v>0</v>
      </c>
      <c r="F6" s="827" t="s">
        <v>7</v>
      </c>
      <c r="G6" s="827" t="s">
        <v>159</v>
      </c>
      <c r="H6" s="827" t="s">
        <v>0</v>
      </c>
      <c r="I6" s="827" t="s">
        <v>7</v>
      </c>
      <c r="J6" s="827" t="s">
        <v>8</v>
      </c>
    </row>
    <row r="7" spans="1:10" ht="15" customHeight="1">
      <c r="A7" s="826"/>
      <c r="B7" s="828"/>
      <c r="C7" s="828"/>
      <c r="D7" s="828"/>
      <c r="E7" s="828"/>
      <c r="F7" s="828"/>
      <c r="G7" s="828"/>
      <c r="H7" s="828"/>
      <c r="I7" s="828"/>
      <c r="J7" s="828"/>
    </row>
    <row r="8" spans="1:10" ht="15">
      <c r="A8" s="180" t="s">
        <v>0</v>
      </c>
      <c r="B8" s="179">
        <v>123854</v>
      </c>
      <c r="C8" s="179">
        <v>42280</v>
      </c>
      <c r="D8" s="179">
        <v>81574</v>
      </c>
      <c r="E8" s="179">
        <v>110233</v>
      </c>
      <c r="F8" s="179">
        <v>32405</v>
      </c>
      <c r="G8" s="179">
        <v>77829</v>
      </c>
      <c r="H8" s="179">
        <v>13621</v>
      </c>
      <c r="I8" s="179">
        <v>9875</v>
      </c>
      <c r="J8" s="178">
        <v>3746</v>
      </c>
    </row>
    <row r="9" spans="1:10" ht="14.25">
      <c r="A9" s="115" t="s">
        <v>134</v>
      </c>
      <c r="B9" s="176">
        <v>450</v>
      </c>
      <c r="C9" s="176">
        <v>136</v>
      </c>
      <c r="D9" s="176">
        <v>314</v>
      </c>
      <c r="E9" s="176">
        <v>445</v>
      </c>
      <c r="F9" s="176">
        <v>132</v>
      </c>
      <c r="G9" s="176">
        <v>313</v>
      </c>
      <c r="H9" s="175">
        <v>5</v>
      </c>
      <c r="I9" s="175">
        <v>4</v>
      </c>
      <c r="J9" s="177">
        <v>1</v>
      </c>
    </row>
    <row r="10" spans="1:10" ht="14.25">
      <c r="A10" s="115" t="s">
        <v>158</v>
      </c>
      <c r="B10" s="161">
        <v>265</v>
      </c>
      <c r="C10" s="161">
        <v>7</v>
      </c>
      <c r="D10" s="161">
        <v>258</v>
      </c>
      <c r="E10" s="161">
        <v>264</v>
      </c>
      <c r="F10" s="161">
        <v>7</v>
      </c>
      <c r="G10" s="161">
        <v>258</v>
      </c>
      <c r="H10" s="161">
        <v>1</v>
      </c>
      <c r="I10" s="161" t="s">
        <v>185</v>
      </c>
      <c r="J10" s="208">
        <v>1</v>
      </c>
    </row>
    <row r="11" spans="1:10" ht="14.25">
      <c r="A11" s="115" t="s">
        <v>157</v>
      </c>
      <c r="B11" s="161">
        <v>244</v>
      </c>
      <c r="C11" s="161">
        <v>4</v>
      </c>
      <c r="D11" s="161">
        <v>240</v>
      </c>
      <c r="E11" s="161">
        <v>243</v>
      </c>
      <c r="F11" s="161">
        <v>3</v>
      </c>
      <c r="G11" s="161">
        <v>240</v>
      </c>
      <c r="H11" s="161">
        <v>2</v>
      </c>
      <c r="I11" s="161">
        <v>1</v>
      </c>
      <c r="J11" s="208">
        <v>1</v>
      </c>
    </row>
    <row r="12" spans="1:10" ht="14.25">
      <c r="A12" s="115" t="s">
        <v>156</v>
      </c>
      <c r="B12" s="161">
        <v>503</v>
      </c>
      <c r="C12" s="161">
        <v>5</v>
      </c>
      <c r="D12" s="161">
        <v>498</v>
      </c>
      <c r="E12" s="161">
        <v>500</v>
      </c>
      <c r="F12" s="161">
        <v>5</v>
      </c>
      <c r="G12" s="161">
        <v>495</v>
      </c>
      <c r="H12" s="161">
        <v>3</v>
      </c>
      <c r="I12" s="161" t="s">
        <v>185</v>
      </c>
      <c r="J12" s="208">
        <v>3</v>
      </c>
    </row>
    <row r="13" spans="1:10" ht="14.25">
      <c r="A13" s="115" t="s">
        <v>155</v>
      </c>
      <c r="B13" s="161">
        <v>1464</v>
      </c>
      <c r="C13" s="161">
        <v>45</v>
      </c>
      <c r="D13" s="161">
        <v>1419</v>
      </c>
      <c r="E13" s="161">
        <v>1456</v>
      </c>
      <c r="F13" s="161">
        <v>41</v>
      </c>
      <c r="G13" s="161">
        <v>1415</v>
      </c>
      <c r="H13" s="161">
        <v>8</v>
      </c>
      <c r="I13" s="161">
        <v>4</v>
      </c>
      <c r="J13" s="208">
        <v>4</v>
      </c>
    </row>
    <row r="14" spans="1:10" ht="14.25">
      <c r="A14" s="115" t="s">
        <v>154</v>
      </c>
      <c r="B14" s="161">
        <v>2233</v>
      </c>
      <c r="C14" s="161">
        <v>60</v>
      </c>
      <c r="D14" s="161">
        <v>2173</v>
      </c>
      <c r="E14" s="161">
        <v>2224</v>
      </c>
      <c r="F14" s="161">
        <v>57</v>
      </c>
      <c r="G14" s="161">
        <v>2167</v>
      </c>
      <c r="H14" s="161">
        <v>8</v>
      </c>
      <c r="I14" s="161">
        <v>3</v>
      </c>
      <c r="J14" s="208">
        <v>6</v>
      </c>
    </row>
    <row r="15" spans="1:10" ht="14.25">
      <c r="A15" s="115" t="s">
        <v>153</v>
      </c>
      <c r="B15" s="161">
        <v>3499</v>
      </c>
      <c r="C15" s="161">
        <v>119</v>
      </c>
      <c r="D15" s="161">
        <v>3380</v>
      </c>
      <c r="E15" s="161">
        <v>3487</v>
      </c>
      <c r="F15" s="161">
        <v>114</v>
      </c>
      <c r="G15" s="161">
        <v>3372</v>
      </c>
      <c r="H15" s="161">
        <v>12</v>
      </c>
      <c r="I15" s="161">
        <v>5</v>
      </c>
      <c r="J15" s="208">
        <v>8</v>
      </c>
    </row>
    <row r="16" spans="1:10" ht="14.25">
      <c r="A16" s="115" t="s">
        <v>152</v>
      </c>
      <c r="B16" s="161">
        <v>6212</v>
      </c>
      <c r="C16" s="161">
        <v>260</v>
      </c>
      <c r="D16" s="161">
        <v>5952</v>
      </c>
      <c r="E16" s="161">
        <v>6162</v>
      </c>
      <c r="F16" s="161">
        <v>246</v>
      </c>
      <c r="G16" s="161">
        <v>5915</v>
      </c>
      <c r="H16" s="161">
        <v>50</v>
      </c>
      <c r="I16" s="161">
        <v>13</v>
      </c>
      <c r="J16" s="208">
        <v>37</v>
      </c>
    </row>
    <row r="17" spans="1:10" ht="14.25">
      <c r="A17" s="115" t="s">
        <v>151</v>
      </c>
      <c r="B17" s="161">
        <v>5363</v>
      </c>
      <c r="C17" s="161">
        <v>348</v>
      </c>
      <c r="D17" s="161">
        <v>5015</v>
      </c>
      <c r="E17" s="161">
        <v>5258</v>
      </c>
      <c r="F17" s="161">
        <v>329</v>
      </c>
      <c r="G17" s="161">
        <v>4928</v>
      </c>
      <c r="H17" s="161">
        <v>106</v>
      </c>
      <c r="I17" s="161">
        <v>19</v>
      </c>
      <c r="J17" s="208">
        <v>87</v>
      </c>
    </row>
    <row r="18" spans="1:10" ht="14.25">
      <c r="A18" s="115" t="s">
        <v>150</v>
      </c>
      <c r="B18" s="161">
        <v>5790</v>
      </c>
      <c r="C18" s="161">
        <v>603</v>
      </c>
      <c r="D18" s="161">
        <v>5187</v>
      </c>
      <c r="E18" s="161">
        <v>5562</v>
      </c>
      <c r="F18" s="161">
        <v>510</v>
      </c>
      <c r="G18" s="161">
        <v>5052</v>
      </c>
      <c r="H18" s="161">
        <v>228</v>
      </c>
      <c r="I18" s="161">
        <v>93</v>
      </c>
      <c r="J18" s="208">
        <v>135</v>
      </c>
    </row>
    <row r="19" spans="1:10" ht="14.25">
      <c r="A19" s="115" t="s">
        <v>149</v>
      </c>
      <c r="B19" s="161">
        <v>8305</v>
      </c>
      <c r="C19" s="161">
        <v>1307</v>
      </c>
      <c r="D19" s="161">
        <v>6998</v>
      </c>
      <c r="E19" s="161">
        <v>7766</v>
      </c>
      <c r="F19" s="161">
        <v>1131</v>
      </c>
      <c r="G19" s="161">
        <v>6635</v>
      </c>
      <c r="H19" s="161">
        <v>539</v>
      </c>
      <c r="I19" s="161">
        <v>176</v>
      </c>
      <c r="J19" s="208">
        <v>363</v>
      </c>
    </row>
    <row r="20" spans="1:10" ht="14.25">
      <c r="A20" s="115" t="s">
        <v>148</v>
      </c>
      <c r="B20" s="161">
        <v>6949</v>
      </c>
      <c r="C20" s="161">
        <v>1503</v>
      </c>
      <c r="D20" s="161">
        <v>5445</v>
      </c>
      <c r="E20" s="161">
        <v>6319</v>
      </c>
      <c r="F20" s="161">
        <v>1260</v>
      </c>
      <c r="G20" s="161">
        <v>5059</v>
      </c>
      <c r="H20" s="161">
        <v>629</v>
      </c>
      <c r="I20" s="161">
        <v>243</v>
      </c>
      <c r="J20" s="208">
        <v>386</v>
      </c>
    </row>
    <row r="21" spans="1:10" ht="14.25">
      <c r="A21" s="115" t="s">
        <v>147</v>
      </c>
      <c r="B21" s="161">
        <v>4317</v>
      </c>
      <c r="C21" s="161">
        <v>1210</v>
      </c>
      <c r="D21" s="161">
        <v>3107</v>
      </c>
      <c r="E21" s="161">
        <v>3824</v>
      </c>
      <c r="F21" s="161">
        <v>1015</v>
      </c>
      <c r="G21" s="161">
        <v>2809</v>
      </c>
      <c r="H21" s="161">
        <v>493</v>
      </c>
      <c r="I21" s="161">
        <v>195</v>
      </c>
      <c r="J21" s="208">
        <v>298</v>
      </c>
    </row>
    <row r="22" spans="1:10" ht="14.25">
      <c r="A22" s="115" t="s">
        <v>146</v>
      </c>
      <c r="B22" s="161">
        <v>3662</v>
      </c>
      <c r="C22" s="161">
        <v>1043</v>
      </c>
      <c r="D22" s="161">
        <v>2619</v>
      </c>
      <c r="E22" s="161">
        <v>3189</v>
      </c>
      <c r="F22" s="161">
        <v>808</v>
      </c>
      <c r="G22" s="161">
        <v>2381</v>
      </c>
      <c r="H22" s="161">
        <v>473</v>
      </c>
      <c r="I22" s="161">
        <v>235</v>
      </c>
      <c r="J22" s="208">
        <v>238</v>
      </c>
    </row>
    <row r="23" spans="1:10" ht="14.25">
      <c r="A23" s="115" t="s">
        <v>145</v>
      </c>
      <c r="B23" s="161">
        <v>5409</v>
      </c>
      <c r="C23" s="161">
        <v>1797</v>
      </c>
      <c r="D23" s="161">
        <v>3612</v>
      </c>
      <c r="E23" s="161">
        <v>4718</v>
      </c>
      <c r="F23" s="161">
        <v>1401</v>
      </c>
      <c r="G23" s="161">
        <v>3317</v>
      </c>
      <c r="H23" s="161">
        <v>690</v>
      </c>
      <c r="I23" s="161">
        <v>396</v>
      </c>
      <c r="J23" s="208">
        <v>295</v>
      </c>
    </row>
    <row r="24" spans="1:10" ht="14.25">
      <c r="A24" s="115" t="s">
        <v>144</v>
      </c>
      <c r="B24" s="161">
        <v>3797</v>
      </c>
      <c r="C24" s="161">
        <v>1384</v>
      </c>
      <c r="D24" s="161">
        <v>2414</v>
      </c>
      <c r="E24" s="161">
        <v>3393</v>
      </c>
      <c r="F24" s="161">
        <v>1140</v>
      </c>
      <c r="G24" s="161">
        <v>2253</v>
      </c>
      <c r="H24" s="161">
        <v>404</v>
      </c>
      <c r="I24" s="161">
        <v>243</v>
      </c>
      <c r="J24" s="208">
        <v>161</v>
      </c>
    </row>
    <row r="25" spans="1:10" ht="14.25">
      <c r="A25" s="115" t="s">
        <v>143</v>
      </c>
      <c r="B25" s="161">
        <v>3120</v>
      </c>
      <c r="C25" s="161">
        <v>1086</v>
      </c>
      <c r="D25" s="161">
        <v>2034</v>
      </c>
      <c r="E25" s="161">
        <v>2750</v>
      </c>
      <c r="F25" s="161">
        <v>899</v>
      </c>
      <c r="G25" s="161">
        <v>1851</v>
      </c>
      <c r="H25" s="161">
        <v>370</v>
      </c>
      <c r="I25" s="161">
        <v>187</v>
      </c>
      <c r="J25" s="208">
        <v>183</v>
      </c>
    </row>
    <row r="26" spans="1:10" ht="14.25">
      <c r="A26" s="115" t="s">
        <v>142</v>
      </c>
      <c r="B26" s="161">
        <v>9948</v>
      </c>
      <c r="C26" s="161">
        <v>3730</v>
      </c>
      <c r="D26" s="161">
        <v>6218</v>
      </c>
      <c r="E26" s="161">
        <v>8117</v>
      </c>
      <c r="F26" s="161">
        <v>2730</v>
      </c>
      <c r="G26" s="161">
        <v>5387</v>
      </c>
      <c r="H26" s="161">
        <v>1831</v>
      </c>
      <c r="I26" s="161">
        <v>1000</v>
      </c>
      <c r="J26" s="208">
        <v>831</v>
      </c>
    </row>
    <row r="27" spans="1:10" ht="14.25">
      <c r="A27" s="115" t="s">
        <v>141</v>
      </c>
      <c r="B27" s="161">
        <v>8839</v>
      </c>
      <c r="C27" s="161">
        <v>3749</v>
      </c>
      <c r="D27" s="161">
        <v>5091</v>
      </c>
      <c r="E27" s="161">
        <v>7765</v>
      </c>
      <c r="F27" s="161">
        <v>2859</v>
      </c>
      <c r="G27" s="161">
        <v>4906</v>
      </c>
      <c r="H27" s="161">
        <v>1075</v>
      </c>
      <c r="I27" s="161">
        <v>890</v>
      </c>
      <c r="J27" s="208">
        <v>185</v>
      </c>
    </row>
    <row r="28" spans="1:10" ht="14.25">
      <c r="A28" s="115" t="s">
        <v>140</v>
      </c>
      <c r="B28" s="161">
        <v>15931</v>
      </c>
      <c r="C28" s="161">
        <v>8340</v>
      </c>
      <c r="D28" s="161">
        <v>7591</v>
      </c>
      <c r="E28" s="161">
        <v>13445</v>
      </c>
      <c r="F28" s="161">
        <v>6223</v>
      </c>
      <c r="G28" s="161">
        <v>7222</v>
      </c>
      <c r="H28" s="161">
        <v>2485</v>
      </c>
      <c r="I28" s="161">
        <v>2116</v>
      </c>
      <c r="J28" s="208">
        <v>369</v>
      </c>
    </row>
    <row r="29" spans="1:10" ht="15" thickBot="1">
      <c r="A29" s="158" t="s">
        <v>139</v>
      </c>
      <c r="B29" s="207">
        <v>27554</v>
      </c>
      <c r="C29" s="207">
        <v>15544</v>
      </c>
      <c r="D29" s="207">
        <v>12010</v>
      </c>
      <c r="E29" s="207">
        <v>23347</v>
      </c>
      <c r="F29" s="207">
        <v>11493</v>
      </c>
      <c r="G29" s="207">
        <v>11854</v>
      </c>
      <c r="H29" s="207">
        <v>4207</v>
      </c>
      <c r="I29" s="207">
        <v>4052</v>
      </c>
      <c r="J29" s="206">
        <v>155</v>
      </c>
    </row>
    <row r="30" spans="1:10" ht="13.5" thickTop="1">
      <c r="A30" s="777"/>
      <c r="B30" s="777"/>
      <c r="C30" s="777"/>
      <c r="D30" s="777"/>
      <c r="E30" s="777"/>
      <c r="F30" s="777"/>
      <c r="G30" s="777"/>
      <c r="H30" s="777"/>
      <c r="I30" s="777"/>
      <c r="J30" s="777"/>
    </row>
    <row r="31" spans="1:10" ht="60" customHeight="1">
      <c r="A31" s="777" t="s">
        <v>184</v>
      </c>
      <c r="B31" s="777"/>
      <c r="C31" s="777"/>
      <c r="D31" s="777"/>
      <c r="E31" s="777"/>
      <c r="F31" s="777"/>
      <c r="G31" s="777"/>
      <c r="H31" s="777"/>
      <c r="I31" s="777"/>
      <c r="J31" s="777"/>
    </row>
    <row r="32" spans="1:10" ht="12.75" customHeight="1">
      <c r="A32" s="777" t="s">
        <v>138</v>
      </c>
      <c r="B32" s="777"/>
      <c r="C32" s="777"/>
      <c r="D32" s="777"/>
      <c r="E32" s="777"/>
      <c r="F32" s="777"/>
      <c r="G32" s="777"/>
      <c r="H32" s="777"/>
      <c r="I32" s="777"/>
      <c r="J32" s="777"/>
    </row>
    <row r="33" spans="1:10" ht="12.75" customHeight="1">
      <c r="A33" s="777"/>
      <c r="B33" s="777"/>
      <c r="C33" s="777"/>
      <c r="D33" s="777"/>
      <c r="E33" s="777"/>
      <c r="F33" s="777"/>
      <c r="G33" s="777"/>
      <c r="H33" s="777"/>
      <c r="I33" s="777"/>
      <c r="J33" s="777"/>
    </row>
    <row r="34" spans="1:10" s="3" customFormat="1" ht="12.75" customHeight="1">
      <c r="A34" s="777" t="s">
        <v>78</v>
      </c>
      <c r="B34" s="777"/>
      <c r="C34" s="777"/>
      <c r="D34" s="777"/>
      <c r="E34" s="777"/>
      <c r="F34" s="777"/>
      <c r="G34" s="777"/>
      <c r="H34" s="777"/>
      <c r="I34" s="777"/>
      <c r="J34" s="777"/>
    </row>
    <row r="35" spans="1:10" ht="12.75" customHeight="1">
      <c r="A35" s="777" t="s">
        <v>79</v>
      </c>
      <c r="B35" s="777"/>
      <c r="C35" s="777"/>
      <c r="D35" s="777"/>
      <c r="E35" s="777"/>
      <c r="F35" s="777"/>
      <c r="G35" s="777"/>
      <c r="H35" s="777"/>
      <c r="I35" s="777"/>
      <c r="J35" s="777"/>
    </row>
    <row r="36" spans="1:10" ht="12.75" customHeight="1">
      <c r="A36" s="777" t="s">
        <v>182</v>
      </c>
      <c r="B36" s="777"/>
      <c r="C36" s="777"/>
      <c r="D36" s="777"/>
      <c r="E36" s="777"/>
      <c r="F36" s="777"/>
      <c r="G36" s="777"/>
      <c r="H36" s="777"/>
      <c r="I36" s="777"/>
      <c r="J36" s="777"/>
    </row>
    <row r="37" spans="1:10" ht="12.75">
      <c r="A37" s="777" t="s">
        <v>101</v>
      </c>
      <c r="B37" s="777"/>
      <c r="C37" s="777"/>
      <c r="D37" s="777"/>
      <c r="E37" s="777"/>
      <c r="F37" s="777"/>
      <c r="G37" s="777"/>
      <c r="H37" s="777"/>
      <c r="I37" s="777"/>
      <c r="J37" s="777"/>
    </row>
    <row r="38" ht="12.75">
      <c r="A38" s="155"/>
    </row>
    <row r="39" ht="12.75">
      <c r="A39" s="155"/>
    </row>
    <row r="40" ht="12.75">
      <c r="A40" s="155"/>
    </row>
    <row r="41" ht="12.75">
      <c r="A41" s="155"/>
    </row>
    <row r="42" ht="12.75">
      <c r="A42" s="155"/>
    </row>
    <row r="43" ht="12.75">
      <c r="A43" s="155"/>
    </row>
    <row r="44" ht="12.75">
      <c r="A44" s="155"/>
    </row>
    <row r="45" ht="12.75">
      <c r="A45" s="155"/>
    </row>
    <row r="46" ht="12.75">
      <c r="A46" s="155"/>
    </row>
    <row r="47" ht="12.75">
      <c r="A47" s="155"/>
    </row>
    <row r="48" ht="12.75">
      <c r="A48" s="155"/>
    </row>
    <row r="49" ht="12.75">
      <c r="A49" s="155"/>
    </row>
    <row r="50" ht="12.75">
      <c r="A50" s="155"/>
    </row>
    <row r="51" ht="12.75">
      <c r="A51" s="155"/>
    </row>
    <row r="52" ht="12.75">
      <c r="A52" s="155"/>
    </row>
    <row r="53" ht="12.75">
      <c r="A53" s="155"/>
    </row>
    <row r="54" ht="12.75">
      <c r="A54" s="155"/>
    </row>
    <row r="55" ht="12.75">
      <c r="A55" s="155"/>
    </row>
    <row r="56" ht="12.75">
      <c r="A56" s="155"/>
    </row>
    <row r="57" ht="12.75">
      <c r="A57" s="155"/>
    </row>
    <row r="58" ht="12.75">
      <c r="A58" s="155"/>
    </row>
    <row r="59" ht="12.75">
      <c r="A59" s="155"/>
    </row>
    <row r="60" ht="12.75">
      <c r="A60" s="155"/>
    </row>
    <row r="61" ht="12.75">
      <c r="A61" s="155"/>
    </row>
    <row r="62" ht="12.75">
      <c r="A62" s="155"/>
    </row>
    <row r="63" ht="12.75">
      <c r="A63" s="155"/>
    </row>
    <row r="64" ht="12.75">
      <c r="A64" s="155"/>
    </row>
    <row r="65" ht="12.75">
      <c r="A65" s="155"/>
    </row>
    <row r="66" ht="12.75">
      <c r="A66" s="155"/>
    </row>
    <row r="67" ht="12.75">
      <c r="A67" s="155"/>
    </row>
    <row r="68" ht="12.75">
      <c r="A68" s="155"/>
    </row>
    <row r="69" ht="12.75">
      <c r="A69" s="155"/>
    </row>
    <row r="70" ht="12.75">
      <c r="A70" s="155"/>
    </row>
    <row r="71" ht="12.75">
      <c r="A71" s="155"/>
    </row>
    <row r="72" ht="12.75">
      <c r="A72" s="155"/>
    </row>
    <row r="73" ht="12.75">
      <c r="A73" s="155"/>
    </row>
    <row r="74" ht="12.75">
      <c r="A74" s="155"/>
    </row>
    <row r="75" ht="12.75">
      <c r="A75" s="155"/>
    </row>
    <row r="76" ht="12.75">
      <c r="A76" s="155"/>
    </row>
    <row r="77" ht="12.75">
      <c r="A77" s="155"/>
    </row>
    <row r="78" ht="12.75">
      <c r="A78" s="155"/>
    </row>
    <row r="79" ht="12.75">
      <c r="A79" s="155"/>
    </row>
    <row r="80" ht="12.75">
      <c r="A80" s="155"/>
    </row>
    <row r="81" ht="12.75">
      <c r="A81" s="155"/>
    </row>
    <row r="82" ht="12.75">
      <c r="A82" s="155"/>
    </row>
    <row r="83" ht="12.75">
      <c r="A83" s="155"/>
    </row>
    <row r="84" ht="12.75">
      <c r="A84" s="155"/>
    </row>
    <row r="85" ht="12.75">
      <c r="A85" s="155"/>
    </row>
    <row r="86" ht="12.75">
      <c r="A86" s="155"/>
    </row>
    <row r="87" ht="12.75">
      <c r="A87" s="155"/>
    </row>
    <row r="88" ht="12.75">
      <c r="A88" s="155"/>
    </row>
    <row r="89" ht="12.75">
      <c r="A89" s="155"/>
    </row>
    <row r="90" ht="12.75">
      <c r="A90" s="155"/>
    </row>
    <row r="91" ht="12.75">
      <c r="A91" s="155"/>
    </row>
    <row r="92" ht="12.75">
      <c r="A92" s="155"/>
    </row>
    <row r="93" ht="12.75">
      <c r="A93" s="155"/>
    </row>
    <row r="94" ht="12.75">
      <c r="A94" s="155"/>
    </row>
    <row r="95" ht="12.75">
      <c r="A95" s="155"/>
    </row>
    <row r="96" ht="12.75">
      <c r="A96" s="155"/>
    </row>
    <row r="97" ht="12.75">
      <c r="A97" s="155"/>
    </row>
    <row r="98" ht="12.75">
      <c r="A98" s="155"/>
    </row>
    <row r="99" ht="12.75">
      <c r="A99" s="155"/>
    </row>
    <row r="100" ht="12.75">
      <c r="A100" s="155"/>
    </row>
    <row r="101" ht="12.75">
      <c r="A101" s="155"/>
    </row>
    <row r="102" ht="12.75">
      <c r="A102" s="155"/>
    </row>
    <row r="103" ht="12.75">
      <c r="A103" s="155"/>
    </row>
    <row r="104" ht="12.75">
      <c r="A104" s="155"/>
    </row>
    <row r="105" ht="12.75">
      <c r="A105" s="155"/>
    </row>
    <row r="106" ht="12.75">
      <c r="A106" s="155"/>
    </row>
    <row r="107" ht="12.75">
      <c r="A107" s="155"/>
    </row>
    <row r="108" ht="12.75">
      <c r="A108" s="155"/>
    </row>
    <row r="109" ht="12.75">
      <c r="A109" s="155"/>
    </row>
    <row r="110" ht="12.75">
      <c r="A110" s="155"/>
    </row>
    <row r="111" ht="12.75">
      <c r="A111" s="155"/>
    </row>
    <row r="112" ht="12.75">
      <c r="A112" s="155"/>
    </row>
    <row r="113" ht="12.75">
      <c r="A113" s="155"/>
    </row>
    <row r="114" ht="12.75">
      <c r="A114" s="155"/>
    </row>
    <row r="115" ht="12.75">
      <c r="A115" s="155"/>
    </row>
    <row r="116" ht="12.75">
      <c r="A116" s="155"/>
    </row>
    <row r="117" ht="12.75">
      <c r="A117" s="155"/>
    </row>
    <row r="118" ht="12.75">
      <c r="A118" s="155"/>
    </row>
    <row r="119" ht="12.75">
      <c r="A119" s="155"/>
    </row>
    <row r="120" ht="12.75">
      <c r="A120" s="155"/>
    </row>
    <row r="121" ht="12.75">
      <c r="A121" s="155"/>
    </row>
    <row r="122" ht="12.75">
      <c r="A122" s="155"/>
    </row>
    <row r="123" ht="12.75">
      <c r="A123" s="155"/>
    </row>
    <row r="124" ht="12.75">
      <c r="A124" s="155"/>
    </row>
    <row r="125" ht="12.75">
      <c r="A125" s="155"/>
    </row>
    <row r="126" ht="12.75">
      <c r="A126" s="155"/>
    </row>
    <row r="127" ht="12.75">
      <c r="A127" s="155"/>
    </row>
    <row r="128" ht="12.75">
      <c r="A128" s="155"/>
    </row>
    <row r="129" ht="12.75">
      <c r="A129" s="155"/>
    </row>
    <row r="130" ht="12.75">
      <c r="A130" s="155"/>
    </row>
    <row r="131" ht="12.75">
      <c r="A131" s="155"/>
    </row>
    <row r="132" ht="12.75">
      <c r="A132" s="155"/>
    </row>
    <row r="133" ht="12.75">
      <c r="A133" s="155"/>
    </row>
    <row r="134" ht="12.75">
      <c r="A134" s="155"/>
    </row>
    <row r="135" ht="12.75">
      <c r="A135" s="155"/>
    </row>
    <row r="136" ht="12.75">
      <c r="A136" s="155"/>
    </row>
    <row r="137" ht="12.75">
      <c r="A137" s="155"/>
    </row>
    <row r="138" ht="12.75">
      <c r="A138" s="155"/>
    </row>
    <row r="139" ht="12.75">
      <c r="A139" s="155"/>
    </row>
    <row r="140" ht="12.75">
      <c r="A140" s="155"/>
    </row>
    <row r="141" ht="12.75">
      <c r="A141" s="155"/>
    </row>
    <row r="142" ht="12.75">
      <c r="A142" s="155"/>
    </row>
    <row r="143" ht="12.75">
      <c r="A143" s="155"/>
    </row>
    <row r="144" ht="12.75">
      <c r="A144" s="155"/>
    </row>
    <row r="145" ht="12.75">
      <c r="A145" s="155"/>
    </row>
    <row r="146" ht="12.75">
      <c r="A146" s="155"/>
    </row>
    <row r="147" ht="12.75">
      <c r="A147" s="155"/>
    </row>
    <row r="148" ht="12.75">
      <c r="A148" s="155"/>
    </row>
    <row r="149" ht="12.75">
      <c r="A149" s="155"/>
    </row>
    <row r="150" ht="12.75">
      <c r="A150" s="155"/>
    </row>
    <row r="151" ht="12.75">
      <c r="A151" s="155"/>
    </row>
    <row r="152" ht="12.75">
      <c r="A152" s="155"/>
    </row>
    <row r="153" ht="12.75">
      <c r="A153" s="155"/>
    </row>
    <row r="154" ht="12.75">
      <c r="A154" s="155"/>
    </row>
    <row r="155" ht="12.75">
      <c r="A155" s="155"/>
    </row>
    <row r="156" ht="12.75">
      <c r="A156" s="155"/>
    </row>
    <row r="157" ht="12.75">
      <c r="A157" s="155"/>
    </row>
    <row r="158" ht="12.75">
      <c r="A158" s="155"/>
    </row>
    <row r="159" ht="12.75">
      <c r="A159" s="155"/>
    </row>
    <row r="160" ht="12.75">
      <c r="A160" s="155"/>
    </row>
    <row r="161" ht="12.75">
      <c r="A161" s="155"/>
    </row>
    <row r="162" ht="12.75">
      <c r="A162" s="155"/>
    </row>
    <row r="163" ht="12.75">
      <c r="A163" s="155"/>
    </row>
    <row r="164" ht="12.75">
      <c r="A164" s="155"/>
    </row>
    <row r="165" ht="12.75">
      <c r="A165" s="155"/>
    </row>
    <row r="166" ht="12.75">
      <c r="A166" s="155"/>
    </row>
    <row r="167" ht="12.75">
      <c r="A167" s="155"/>
    </row>
    <row r="168" ht="12.75">
      <c r="A168" s="155"/>
    </row>
    <row r="169" ht="12.75">
      <c r="A169" s="155"/>
    </row>
    <row r="170" ht="12.75">
      <c r="A170" s="155"/>
    </row>
    <row r="171" ht="12.75">
      <c r="A171" s="155"/>
    </row>
    <row r="172" ht="12.75">
      <c r="A172" s="155"/>
    </row>
    <row r="173" ht="12.75">
      <c r="A173" s="155"/>
    </row>
    <row r="174" ht="12.75">
      <c r="A174" s="155"/>
    </row>
    <row r="175" ht="12.75">
      <c r="A175" s="155"/>
    </row>
    <row r="176" ht="12.75">
      <c r="A176" s="155"/>
    </row>
    <row r="177" ht="12.75">
      <c r="A177" s="155"/>
    </row>
    <row r="178" ht="12.75">
      <c r="A178" s="155"/>
    </row>
    <row r="179" ht="12.75">
      <c r="A179" s="155"/>
    </row>
    <row r="180" ht="12.75">
      <c r="A180" s="155"/>
    </row>
    <row r="181" ht="12.75">
      <c r="A181" s="155"/>
    </row>
    <row r="182" ht="12.75">
      <c r="A182" s="155"/>
    </row>
    <row r="183" ht="12.75">
      <c r="A183" s="155"/>
    </row>
    <row r="184" ht="12.75">
      <c r="A184" s="155"/>
    </row>
    <row r="185" ht="12.75">
      <c r="A185" s="155"/>
    </row>
    <row r="186" ht="12.75">
      <c r="A186" s="155"/>
    </row>
    <row r="187" ht="12.75">
      <c r="A187" s="155"/>
    </row>
    <row r="188" ht="12.75">
      <c r="A188" s="155"/>
    </row>
    <row r="189" ht="12.75">
      <c r="A189" s="155"/>
    </row>
    <row r="190" ht="12.75">
      <c r="A190" s="155"/>
    </row>
    <row r="191" ht="12.75">
      <c r="A191" s="155"/>
    </row>
    <row r="192" ht="12.75">
      <c r="A192" s="155"/>
    </row>
    <row r="193" ht="12.75">
      <c r="A193" s="155"/>
    </row>
    <row r="194" ht="12.75">
      <c r="A194" s="155"/>
    </row>
    <row r="195" ht="12.75">
      <c r="A195" s="155"/>
    </row>
    <row r="196" ht="12.75">
      <c r="A196" s="155"/>
    </row>
    <row r="197" ht="12.75">
      <c r="A197" s="155"/>
    </row>
  </sheetData>
  <sheetProtection/>
  <mergeCells count="24">
    <mergeCell ref="A32:J32"/>
    <mergeCell ref="A31:J31"/>
    <mergeCell ref="A30:J30"/>
    <mergeCell ref="B5:D5"/>
    <mergeCell ref="H5:J5"/>
    <mergeCell ref="E6:E7"/>
    <mergeCell ref="F6:F7"/>
    <mergeCell ref="I6:I7"/>
    <mergeCell ref="A37:J37"/>
    <mergeCell ref="A36:J36"/>
    <mergeCell ref="A35:J35"/>
    <mergeCell ref="A34:J34"/>
    <mergeCell ref="A33:J33"/>
    <mergeCell ref="A5:A7"/>
    <mergeCell ref="B6:B7"/>
    <mergeCell ref="C6:C7"/>
    <mergeCell ref="D6:D7"/>
    <mergeCell ref="J6:J7"/>
    <mergeCell ref="A1:J1"/>
    <mergeCell ref="A2:J2"/>
    <mergeCell ref="A3:J3"/>
    <mergeCell ref="G6:G7"/>
    <mergeCell ref="H6:H7"/>
    <mergeCell ref="E5:G5"/>
  </mergeCells>
  <printOptions horizontalCentered="1"/>
  <pageMargins left="0.5" right="0.5" top="1.03" bottom="1" header="7.47" footer="0.5"/>
  <pageSetup fitToHeight="1" fitToWidth="1" horizontalDpi="600" verticalDpi="600" orientation="landscape" scale="80" r:id="rId1"/>
  <headerFooter alignWithMargins="0">
    <oddFooter>&amp;C&amp;A</oddFooter>
  </headerFooter>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U31"/>
  <sheetViews>
    <sheetView zoomScalePageLayoutView="0" workbookViewId="0" topLeftCell="A1">
      <selection activeCell="L21" sqref="L21"/>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78" t="s">
        <v>189</v>
      </c>
      <c r="B1" s="778"/>
      <c r="C1" s="778"/>
      <c r="D1" s="778"/>
      <c r="E1" s="778"/>
      <c r="F1" s="778"/>
      <c r="G1" s="778"/>
      <c r="H1" s="778"/>
      <c r="I1" s="778"/>
      <c r="J1" s="778"/>
    </row>
    <row r="2" spans="1:10" ht="18.75">
      <c r="A2" s="779" t="s">
        <v>180</v>
      </c>
      <c r="B2" s="779"/>
      <c r="C2" s="779"/>
      <c r="D2" s="779"/>
      <c r="E2" s="779"/>
      <c r="F2" s="779"/>
      <c r="G2" s="779"/>
      <c r="H2" s="779"/>
      <c r="I2" s="779"/>
      <c r="J2" s="779"/>
    </row>
    <row r="3" spans="1:10" ht="18.75" customHeight="1">
      <c r="A3" s="837" t="s">
        <v>15</v>
      </c>
      <c r="B3" s="837"/>
      <c r="C3" s="837"/>
      <c r="D3" s="837"/>
      <c r="E3" s="837"/>
      <c r="F3" s="837"/>
      <c r="G3" s="837"/>
      <c r="H3" s="837"/>
      <c r="I3" s="837"/>
      <c r="J3" s="837"/>
    </row>
    <row r="4" spans="1:10" ht="13.5" thickBot="1">
      <c r="A4" s="833"/>
      <c r="B4" s="834"/>
      <c r="C4" s="834"/>
      <c r="D4" s="834"/>
      <c r="E4" s="834"/>
      <c r="F4" s="834"/>
      <c r="G4" s="834"/>
      <c r="H4" s="834"/>
      <c r="I4" s="834"/>
      <c r="J4" s="834"/>
    </row>
    <row r="5" spans="1:10" ht="18" customHeight="1" thickBot="1">
      <c r="A5" s="840" t="s">
        <v>179</v>
      </c>
      <c r="B5" s="842" t="s">
        <v>13</v>
      </c>
      <c r="C5" s="842"/>
      <c r="D5" s="842"/>
      <c r="E5" s="842" t="s">
        <v>12</v>
      </c>
      <c r="F5" s="842"/>
      <c r="G5" s="842"/>
      <c r="H5" s="842" t="s">
        <v>178</v>
      </c>
      <c r="I5" s="842"/>
      <c r="J5" s="842"/>
    </row>
    <row r="6" spans="1:10" ht="28.5">
      <c r="A6" s="841"/>
      <c r="B6" s="209" t="s">
        <v>0</v>
      </c>
      <c r="C6" s="209" t="s">
        <v>7</v>
      </c>
      <c r="D6" s="169" t="s">
        <v>8</v>
      </c>
      <c r="E6" s="169" t="s">
        <v>0</v>
      </c>
      <c r="F6" s="169" t="s">
        <v>7</v>
      </c>
      <c r="G6" s="169" t="s">
        <v>8</v>
      </c>
      <c r="H6" s="169" t="s">
        <v>0</v>
      </c>
      <c r="I6" s="169" t="s">
        <v>7</v>
      </c>
      <c r="J6" s="169" t="s">
        <v>8</v>
      </c>
    </row>
    <row r="7" spans="1:21" ht="15">
      <c r="A7" s="189" t="s">
        <v>0</v>
      </c>
      <c r="B7" s="32">
        <v>123854</v>
      </c>
      <c r="C7" s="32">
        <v>42280</v>
      </c>
      <c r="D7" s="32">
        <v>81574</v>
      </c>
      <c r="E7" s="32">
        <v>110233</v>
      </c>
      <c r="F7" s="32">
        <v>32405</v>
      </c>
      <c r="G7" s="32">
        <v>77829</v>
      </c>
      <c r="H7" s="32">
        <v>13621</v>
      </c>
      <c r="I7" s="32">
        <v>9875</v>
      </c>
      <c r="J7" s="33">
        <v>3746</v>
      </c>
      <c r="L7" s="17"/>
      <c r="M7" s="17"/>
      <c r="N7" s="17"/>
      <c r="O7" s="17"/>
      <c r="P7" s="17"/>
      <c r="Q7" s="17"/>
      <c r="R7" s="17"/>
      <c r="S7" s="17"/>
      <c r="T7" s="17"/>
      <c r="U7" s="17"/>
    </row>
    <row r="8" spans="1:18" ht="14.25">
      <c r="A8" s="188" t="s">
        <v>177</v>
      </c>
      <c r="B8" s="28">
        <v>759</v>
      </c>
      <c r="C8" s="28">
        <v>158</v>
      </c>
      <c r="D8" s="28">
        <v>601</v>
      </c>
      <c r="E8" s="28">
        <v>721</v>
      </c>
      <c r="F8" s="28">
        <v>126</v>
      </c>
      <c r="G8" s="28">
        <v>594</v>
      </c>
      <c r="H8" s="28">
        <v>38</v>
      </c>
      <c r="I8" s="28">
        <v>31</v>
      </c>
      <c r="J8" s="187">
        <v>7</v>
      </c>
      <c r="L8" s="17"/>
      <c r="M8" s="17"/>
      <c r="N8" s="17"/>
      <c r="O8" s="17"/>
      <c r="P8" s="17"/>
      <c r="Q8" s="17"/>
      <c r="R8" s="17"/>
    </row>
    <row r="9" spans="1:18" ht="14.25">
      <c r="A9" s="117" t="s">
        <v>176</v>
      </c>
      <c r="B9" s="28">
        <v>952</v>
      </c>
      <c r="C9" s="28">
        <v>300</v>
      </c>
      <c r="D9" s="28">
        <v>653</v>
      </c>
      <c r="E9" s="28">
        <v>942</v>
      </c>
      <c r="F9" s="28">
        <v>292</v>
      </c>
      <c r="G9" s="28">
        <v>650</v>
      </c>
      <c r="H9" s="28">
        <v>11</v>
      </c>
      <c r="I9" s="28">
        <v>8</v>
      </c>
      <c r="J9" s="187">
        <v>3</v>
      </c>
      <c r="L9" s="17"/>
      <c r="M9" s="17"/>
      <c r="N9" s="17"/>
      <c r="O9" s="17"/>
      <c r="P9" s="17"/>
      <c r="Q9" s="17"/>
      <c r="R9" s="17"/>
    </row>
    <row r="10" spans="1:18" ht="14.25">
      <c r="A10" s="117" t="s">
        <v>175</v>
      </c>
      <c r="B10" s="28">
        <v>7337</v>
      </c>
      <c r="C10" s="28">
        <v>2763</v>
      </c>
      <c r="D10" s="28">
        <v>4574</v>
      </c>
      <c r="E10" s="28">
        <v>2874</v>
      </c>
      <c r="F10" s="28">
        <v>113</v>
      </c>
      <c r="G10" s="28">
        <v>2760</v>
      </c>
      <c r="H10" s="28">
        <v>4464</v>
      </c>
      <c r="I10" s="28">
        <v>2650</v>
      </c>
      <c r="J10" s="187">
        <v>1814</v>
      </c>
      <c r="L10" s="17"/>
      <c r="M10" s="17"/>
      <c r="N10" s="17"/>
      <c r="O10" s="17"/>
      <c r="P10" s="17"/>
      <c r="Q10" s="17"/>
      <c r="R10" s="17"/>
    </row>
    <row r="11" spans="1:19" ht="14.25">
      <c r="A11" s="117" t="s">
        <v>174</v>
      </c>
      <c r="B11" s="28">
        <v>32524</v>
      </c>
      <c r="C11" s="28">
        <v>14959</v>
      </c>
      <c r="D11" s="28">
        <v>17565</v>
      </c>
      <c r="E11" s="28">
        <v>31473</v>
      </c>
      <c r="F11" s="28">
        <v>14002</v>
      </c>
      <c r="G11" s="28">
        <v>17471</v>
      </c>
      <c r="H11" s="28">
        <v>1051</v>
      </c>
      <c r="I11" s="28">
        <v>957</v>
      </c>
      <c r="J11" s="187">
        <v>94</v>
      </c>
      <c r="L11" s="17"/>
      <c r="M11" s="17"/>
      <c r="N11" s="17"/>
      <c r="O11" s="17"/>
      <c r="P11" s="17"/>
      <c r="Q11" s="17"/>
      <c r="R11" s="17"/>
      <c r="S11" s="17"/>
    </row>
    <row r="12" spans="1:18" ht="14.25">
      <c r="A12" s="117" t="s">
        <v>173</v>
      </c>
      <c r="B12" s="28">
        <v>6390</v>
      </c>
      <c r="C12" s="28">
        <v>2558</v>
      </c>
      <c r="D12" s="28">
        <v>3832</v>
      </c>
      <c r="E12" s="28">
        <v>4571</v>
      </c>
      <c r="F12" s="28">
        <v>1172</v>
      </c>
      <c r="G12" s="28">
        <v>3399</v>
      </c>
      <c r="H12" s="28">
        <v>1819</v>
      </c>
      <c r="I12" s="28">
        <v>1386</v>
      </c>
      <c r="J12" s="187">
        <v>433</v>
      </c>
      <c r="L12" s="17"/>
      <c r="M12" s="17"/>
      <c r="N12" s="17"/>
      <c r="O12" s="17"/>
      <c r="P12" s="17"/>
      <c r="Q12" s="17"/>
      <c r="R12" s="17"/>
    </row>
    <row r="13" spans="1:18" ht="28.5" customHeight="1">
      <c r="A13" s="117" t="s">
        <v>172</v>
      </c>
      <c r="B13" s="28">
        <v>6236</v>
      </c>
      <c r="C13" s="28">
        <v>2409</v>
      </c>
      <c r="D13" s="28">
        <v>3827</v>
      </c>
      <c r="E13" s="28">
        <v>5857</v>
      </c>
      <c r="F13" s="28">
        <v>2205</v>
      </c>
      <c r="G13" s="28">
        <v>3652</v>
      </c>
      <c r="H13" s="28">
        <v>379</v>
      </c>
      <c r="I13" s="28">
        <v>205</v>
      </c>
      <c r="J13" s="187">
        <v>175</v>
      </c>
      <c r="L13" s="17"/>
      <c r="M13" s="17"/>
      <c r="N13" s="17"/>
      <c r="O13" s="17"/>
      <c r="P13" s="17"/>
      <c r="Q13" s="17"/>
      <c r="R13" s="17"/>
    </row>
    <row r="14" spans="1:18" ht="14.25">
      <c r="A14" s="117" t="s">
        <v>171</v>
      </c>
      <c r="B14" s="28">
        <v>1835</v>
      </c>
      <c r="C14" s="28">
        <v>968</v>
      </c>
      <c r="D14" s="28">
        <v>867</v>
      </c>
      <c r="E14" s="28">
        <v>1827</v>
      </c>
      <c r="F14" s="28">
        <v>967</v>
      </c>
      <c r="G14" s="28">
        <v>860</v>
      </c>
      <c r="H14" s="28">
        <v>7</v>
      </c>
      <c r="I14" s="28" t="s">
        <v>185</v>
      </c>
      <c r="J14" s="187">
        <v>7</v>
      </c>
      <c r="L14" s="17"/>
      <c r="M14" s="17"/>
      <c r="N14" s="17"/>
      <c r="O14" s="17"/>
      <c r="P14" s="17"/>
      <c r="Q14" s="17"/>
      <c r="R14" s="17"/>
    </row>
    <row r="15" spans="1:18" ht="14.25">
      <c r="A15" s="117" t="s">
        <v>170</v>
      </c>
      <c r="B15" s="28">
        <v>4056</v>
      </c>
      <c r="C15" s="28">
        <v>891</v>
      </c>
      <c r="D15" s="28">
        <v>3165</v>
      </c>
      <c r="E15" s="28">
        <v>3984</v>
      </c>
      <c r="F15" s="28">
        <v>837</v>
      </c>
      <c r="G15" s="28">
        <v>3147</v>
      </c>
      <c r="H15" s="28">
        <v>71</v>
      </c>
      <c r="I15" s="28">
        <v>54</v>
      </c>
      <c r="J15" s="187">
        <v>18</v>
      </c>
      <c r="L15" s="17"/>
      <c r="M15" s="17"/>
      <c r="N15" s="17"/>
      <c r="O15" s="17"/>
      <c r="P15" s="17"/>
      <c r="Q15" s="17"/>
      <c r="R15" s="17"/>
    </row>
    <row r="16" spans="1:18" ht="14.25">
      <c r="A16" s="117" t="s">
        <v>169</v>
      </c>
      <c r="B16" s="28">
        <v>13720</v>
      </c>
      <c r="C16" s="28">
        <v>3045</v>
      </c>
      <c r="D16" s="28">
        <v>10674</v>
      </c>
      <c r="E16" s="28">
        <v>12278</v>
      </c>
      <c r="F16" s="28">
        <v>1729</v>
      </c>
      <c r="G16" s="28">
        <v>10549</v>
      </c>
      <c r="H16" s="28">
        <v>1442</v>
      </c>
      <c r="I16" s="28">
        <v>1316</v>
      </c>
      <c r="J16" s="187">
        <v>126</v>
      </c>
      <c r="L16" s="17"/>
      <c r="M16" s="17"/>
      <c r="N16" s="17"/>
      <c r="O16" s="17"/>
      <c r="P16" s="17"/>
      <c r="Q16" s="17"/>
      <c r="R16" s="17"/>
    </row>
    <row r="17" spans="1:18" ht="28.5" customHeight="1">
      <c r="A17" s="117" t="s">
        <v>168</v>
      </c>
      <c r="B17" s="28">
        <v>13883</v>
      </c>
      <c r="C17" s="28">
        <v>5717</v>
      </c>
      <c r="D17" s="28">
        <v>8166</v>
      </c>
      <c r="E17" s="28">
        <v>11411</v>
      </c>
      <c r="F17" s="28">
        <v>3815</v>
      </c>
      <c r="G17" s="28">
        <v>7596</v>
      </c>
      <c r="H17" s="28">
        <v>2472</v>
      </c>
      <c r="I17" s="28">
        <v>1902</v>
      </c>
      <c r="J17" s="187">
        <v>571</v>
      </c>
      <c r="L17" s="17"/>
      <c r="M17" s="17"/>
      <c r="N17" s="17"/>
      <c r="O17" s="17"/>
      <c r="P17" s="17"/>
      <c r="Q17" s="17"/>
      <c r="R17" s="17"/>
    </row>
    <row r="18" spans="1:18" ht="14.25">
      <c r="A18" s="117" t="s">
        <v>167</v>
      </c>
      <c r="B18" s="28">
        <v>34392</v>
      </c>
      <c r="C18" s="28">
        <v>7581</v>
      </c>
      <c r="D18" s="28">
        <v>26810</v>
      </c>
      <c r="E18" s="28">
        <v>32926</v>
      </c>
      <c r="F18" s="28">
        <v>6429</v>
      </c>
      <c r="G18" s="28">
        <v>26497</v>
      </c>
      <c r="H18" s="28">
        <v>1465</v>
      </c>
      <c r="I18" s="28">
        <v>1152</v>
      </c>
      <c r="J18" s="187">
        <v>313</v>
      </c>
      <c r="L18" s="17"/>
      <c r="M18" s="17"/>
      <c r="N18" s="17"/>
      <c r="O18" s="17"/>
      <c r="P18" s="17"/>
      <c r="Q18" s="17"/>
      <c r="R18" s="17"/>
    </row>
    <row r="19" spans="1:18" s="6" customFormat="1" ht="14.25">
      <c r="A19" s="117" t="s">
        <v>166</v>
      </c>
      <c r="B19" s="28">
        <v>1715</v>
      </c>
      <c r="C19" s="28">
        <v>899</v>
      </c>
      <c r="D19" s="28">
        <v>817</v>
      </c>
      <c r="E19" s="28">
        <v>1322</v>
      </c>
      <c r="F19" s="28">
        <v>691</v>
      </c>
      <c r="G19" s="28">
        <v>632</v>
      </c>
      <c r="H19" s="28">
        <v>393</v>
      </c>
      <c r="I19" s="28">
        <v>208</v>
      </c>
      <c r="J19" s="187">
        <v>185</v>
      </c>
      <c r="L19" s="183"/>
      <c r="M19" s="183"/>
      <c r="N19" s="183"/>
      <c r="O19" s="183"/>
      <c r="P19" s="183"/>
      <c r="Q19" s="183"/>
      <c r="R19" s="183"/>
    </row>
    <row r="20" spans="1:18" s="6" customFormat="1" ht="14.25" customHeight="1" thickBot="1">
      <c r="A20" s="186" t="s">
        <v>165</v>
      </c>
      <c r="B20" s="185">
        <v>55</v>
      </c>
      <c r="C20" s="185">
        <v>33</v>
      </c>
      <c r="D20" s="185">
        <v>22</v>
      </c>
      <c r="E20" s="185">
        <v>48</v>
      </c>
      <c r="F20" s="185">
        <v>26</v>
      </c>
      <c r="G20" s="185">
        <v>22</v>
      </c>
      <c r="H20" s="185">
        <v>7</v>
      </c>
      <c r="I20" s="185">
        <v>7</v>
      </c>
      <c r="J20" s="184" t="s">
        <v>117</v>
      </c>
      <c r="L20" s="183"/>
      <c r="M20" s="183"/>
      <c r="N20" s="183"/>
      <c r="O20" s="183"/>
      <c r="P20" s="183"/>
      <c r="Q20" s="183"/>
      <c r="R20" s="183"/>
    </row>
    <row r="21" spans="1:20" s="6" customFormat="1" ht="13.5" customHeight="1" thickTop="1">
      <c r="A21" s="777"/>
      <c r="B21" s="777"/>
      <c r="C21" s="777"/>
      <c r="D21" s="777"/>
      <c r="E21" s="777"/>
      <c r="F21" s="777"/>
      <c r="G21" s="777"/>
      <c r="H21" s="777"/>
      <c r="I21" s="777"/>
      <c r="J21" s="777"/>
      <c r="L21"/>
      <c r="M21"/>
      <c r="N21"/>
      <c r="O21"/>
      <c r="P21"/>
      <c r="Q21"/>
      <c r="R21"/>
      <c r="S21"/>
      <c r="T21"/>
    </row>
    <row r="22" spans="1:20" s="6" customFormat="1" ht="60.75" customHeight="1">
      <c r="A22" s="777" t="s">
        <v>184</v>
      </c>
      <c r="B22" s="777"/>
      <c r="C22" s="777"/>
      <c r="D22" s="777"/>
      <c r="E22" s="777"/>
      <c r="F22" s="777"/>
      <c r="G22" s="777"/>
      <c r="H22" s="777"/>
      <c r="I22" s="777"/>
      <c r="J22" s="777"/>
      <c r="L22"/>
      <c r="M22"/>
      <c r="N22"/>
      <c r="O22"/>
      <c r="P22"/>
      <c r="Q22"/>
      <c r="R22"/>
      <c r="S22"/>
      <c r="T22"/>
    </row>
    <row r="23" spans="1:10" ht="24" customHeight="1">
      <c r="A23" s="777" t="s">
        <v>164</v>
      </c>
      <c r="B23" s="777"/>
      <c r="C23" s="777"/>
      <c r="D23" s="777"/>
      <c r="E23" s="777"/>
      <c r="F23" s="777"/>
      <c r="G23" s="777"/>
      <c r="H23" s="777"/>
      <c r="I23" s="777"/>
      <c r="J23" s="777"/>
    </row>
    <row r="24" spans="1:20" ht="12.75" customHeight="1">
      <c r="A24" s="777" t="s">
        <v>16</v>
      </c>
      <c r="B24" s="777"/>
      <c r="C24" s="777"/>
      <c r="D24" s="777"/>
      <c r="E24" s="777"/>
      <c r="F24" s="777"/>
      <c r="G24" s="777"/>
      <c r="H24" s="777"/>
      <c r="I24" s="777"/>
      <c r="J24" s="777"/>
      <c r="L24" s="182"/>
      <c r="M24" s="182"/>
      <c r="N24" s="182"/>
      <c r="O24" s="182"/>
      <c r="P24" s="182"/>
      <c r="Q24" s="182"/>
      <c r="R24" s="182"/>
      <c r="S24" s="182"/>
      <c r="T24" s="182"/>
    </row>
    <row r="25" spans="1:11" s="3" customFormat="1" ht="12.75" customHeight="1">
      <c r="A25" s="777"/>
      <c r="B25" s="777"/>
      <c r="C25" s="777"/>
      <c r="D25" s="777"/>
      <c r="E25" s="777"/>
      <c r="F25" s="777"/>
      <c r="G25" s="777"/>
      <c r="H25" s="777"/>
      <c r="I25" s="777"/>
      <c r="J25" s="777"/>
      <c r="K25" s="190"/>
    </row>
    <row r="26" spans="1:11" s="3" customFormat="1" ht="12.75" customHeight="1">
      <c r="A26" s="777" t="s">
        <v>78</v>
      </c>
      <c r="B26" s="777"/>
      <c r="C26" s="777"/>
      <c r="D26" s="777"/>
      <c r="E26" s="777"/>
      <c r="F26" s="777"/>
      <c r="G26" s="777"/>
      <c r="H26" s="777"/>
      <c r="I26" s="777"/>
      <c r="J26" s="777"/>
      <c r="K26" s="190"/>
    </row>
    <row r="27" spans="1:20" s="182" customFormat="1" ht="12.75" customHeight="1">
      <c r="A27" s="777" t="s">
        <v>79</v>
      </c>
      <c r="B27" s="777"/>
      <c r="C27" s="777"/>
      <c r="D27" s="777"/>
      <c r="E27" s="777"/>
      <c r="F27" s="777"/>
      <c r="G27" s="777"/>
      <c r="H27" s="777"/>
      <c r="I27" s="777"/>
      <c r="J27" s="777"/>
      <c r="L27" s="3"/>
      <c r="M27" s="3"/>
      <c r="N27" s="3"/>
      <c r="O27" s="3"/>
      <c r="P27" s="3"/>
      <c r="Q27" s="3"/>
      <c r="R27" s="3"/>
      <c r="S27" s="3"/>
      <c r="T27" s="3"/>
    </row>
    <row r="28" spans="1:20" s="3" customFormat="1" ht="12.75" customHeight="1">
      <c r="A28" s="777" t="s">
        <v>163</v>
      </c>
      <c r="B28" s="777"/>
      <c r="C28" s="777"/>
      <c r="D28" s="777"/>
      <c r="E28" s="777"/>
      <c r="F28" s="777"/>
      <c r="G28" s="777"/>
      <c r="H28" s="777"/>
      <c r="I28" s="777"/>
      <c r="J28" s="777"/>
      <c r="L28"/>
      <c r="M28"/>
      <c r="N28"/>
      <c r="O28"/>
      <c r="P28"/>
      <c r="Q28"/>
      <c r="R28"/>
      <c r="S28"/>
      <c r="T28"/>
    </row>
    <row r="29" spans="1:10" ht="12.75" customHeight="1">
      <c r="A29" s="777" t="s">
        <v>188</v>
      </c>
      <c r="B29" s="777"/>
      <c r="C29" s="777"/>
      <c r="D29" s="777"/>
      <c r="E29" s="777"/>
      <c r="F29" s="777"/>
      <c r="G29" s="777"/>
      <c r="H29" s="777"/>
      <c r="I29" s="777"/>
      <c r="J29" s="777"/>
    </row>
    <row r="30" spans="1:10" ht="12.75" customHeight="1">
      <c r="A30" s="777" t="s">
        <v>118</v>
      </c>
      <c r="B30" s="777"/>
      <c r="C30" s="777"/>
      <c r="D30" s="777"/>
      <c r="E30" s="777"/>
      <c r="F30" s="777"/>
      <c r="G30" s="777"/>
      <c r="H30" s="777"/>
      <c r="I30" s="777"/>
      <c r="J30" s="777"/>
    </row>
    <row r="31" spans="1:10" ht="12.75">
      <c r="A31" s="777" t="s">
        <v>101</v>
      </c>
      <c r="B31" s="777"/>
      <c r="C31" s="777"/>
      <c r="D31" s="777"/>
      <c r="E31" s="777"/>
      <c r="F31" s="777"/>
      <c r="G31" s="777"/>
      <c r="H31" s="777"/>
      <c r="I31" s="777"/>
      <c r="J31" s="777"/>
    </row>
  </sheetData>
  <sheetProtection/>
  <mergeCells count="19">
    <mergeCell ref="B5:D5"/>
    <mergeCell ref="E5:G5"/>
    <mergeCell ref="A27:J27"/>
    <mergeCell ref="H5:J5"/>
    <mergeCell ref="A21:J21"/>
    <mergeCell ref="A23:J23"/>
    <mergeCell ref="A24:J24"/>
    <mergeCell ref="A25:J25"/>
    <mergeCell ref="A26:J26"/>
    <mergeCell ref="A28:J28"/>
    <mergeCell ref="A29:J29"/>
    <mergeCell ref="A30:J30"/>
    <mergeCell ref="A31:J31"/>
    <mergeCell ref="A22:J22"/>
    <mergeCell ref="A1:J1"/>
    <mergeCell ref="A3:J3"/>
    <mergeCell ref="A2:J2"/>
    <mergeCell ref="A4:J4"/>
    <mergeCell ref="A5:A6"/>
  </mergeCells>
  <printOptions horizontalCentered="1"/>
  <pageMargins left="0.5" right="0.5" top="1.03" bottom="1" header="7.47" footer="0.5"/>
  <pageSetup fitToHeight="1" fitToWidth="1" horizontalDpi="600" verticalDpi="600" orientation="landscape" scale="88" r:id="rId1"/>
  <headerFooter alignWithMargins="0">
    <oddFooter>&amp;C&amp;A</oddFooter>
  </headerFooter>
  <colBreaks count="1" manualBreakCount="1">
    <brk id="11"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A1" sqref="A1:D23"/>
    </sheetView>
  </sheetViews>
  <sheetFormatPr defaultColWidth="9.140625" defaultRowHeight="12.75"/>
  <cols>
    <col min="1" max="1" width="40.7109375" style="0" customWidth="1"/>
    <col min="2" max="2" width="20.7109375" style="0" customWidth="1"/>
    <col min="3" max="3" width="24.57421875" style="0" customWidth="1"/>
    <col min="4" max="4" width="21.8515625" style="0" customWidth="1"/>
  </cols>
  <sheetData>
    <row r="1" spans="1:4" ht="18">
      <c r="A1" s="843" t="s">
        <v>200</v>
      </c>
      <c r="B1" s="843"/>
      <c r="C1" s="843"/>
      <c r="D1" s="843"/>
    </row>
    <row r="2" spans="1:4" s="223" customFormat="1" ht="18.75">
      <c r="A2" s="844" t="s">
        <v>199</v>
      </c>
      <c r="B2" s="844"/>
      <c r="C2" s="844"/>
      <c r="D2" s="844"/>
    </row>
    <row r="3" spans="1:4" s="151" customFormat="1" ht="18">
      <c r="A3" s="845" t="s">
        <v>15</v>
      </c>
      <c r="B3" s="845"/>
      <c r="C3" s="845"/>
      <c r="D3" s="845"/>
    </row>
    <row r="4" spans="1:4" ht="30" customHeight="1">
      <c r="A4" s="222" t="s">
        <v>87</v>
      </c>
      <c r="B4" s="169" t="s">
        <v>13</v>
      </c>
      <c r="C4" s="221" t="s">
        <v>198</v>
      </c>
      <c r="D4" s="168" t="s">
        <v>197</v>
      </c>
    </row>
    <row r="5" spans="1:4" ht="18" customHeight="1">
      <c r="A5" s="220" t="s">
        <v>0</v>
      </c>
      <c r="B5" s="203">
        <v>86280</v>
      </c>
      <c r="C5" s="204">
        <v>78673</v>
      </c>
      <c r="D5" s="219">
        <v>7607</v>
      </c>
    </row>
    <row r="6" spans="1:4" s="6" customFormat="1" ht="15">
      <c r="A6" s="118" t="s">
        <v>196</v>
      </c>
      <c r="B6" s="218">
        <v>19407</v>
      </c>
      <c r="C6" s="217">
        <v>14796</v>
      </c>
      <c r="D6" s="217">
        <v>4610</v>
      </c>
    </row>
    <row r="7" spans="1:4" s="16" customFormat="1" ht="15">
      <c r="A7" s="118" t="s">
        <v>195</v>
      </c>
      <c r="B7" s="218">
        <v>66873</v>
      </c>
      <c r="C7" s="217">
        <v>63877</v>
      </c>
      <c r="D7" s="217">
        <v>2997</v>
      </c>
    </row>
    <row r="8" spans="1:4" ht="14.25">
      <c r="A8" s="117" t="s">
        <v>1</v>
      </c>
      <c r="B8" s="27">
        <v>61698</v>
      </c>
      <c r="C8" s="187">
        <v>60252</v>
      </c>
      <c r="D8" s="187">
        <v>1446</v>
      </c>
    </row>
    <row r="9" spans="1:4" ht="14.25">
      <c r="A9" s="117" t="s">
        <v>2</v>
      </c>
      <c r="B9" s="27">
        <v>1427</v>
      </c>
      <c r="C9" s="187">
        <v>1426</v>
      </c>
      <c r="D9" s="216">
        <v>1</v>
      </c>
    </row>
    <row r="10" spans="1:4" ht="14.25">
      <c r="A10" s="117" t="s">
        <v>3</v>
      </c>
      <c r="B10" s="200">
        <v>54</v>
      </c>
      <c r="C10" s="216">
        <v>48</v>
      </c>
      <c r="D10" s="216">
        <v>6</v>
      </c>
    </row>
    <row r="11" spans="1:4" ht="14.25">
      <c r="A11" s="117" t="s">
        <v>4</v>
      </c>
      <c r="B11" s="27">
        <v>2778</v>
      </c>
      <c r="C11" s="187">
        <v>1408</v>
      </c>
      <c r="D11" s="187">
        <v>1370</v>
      </c>
    </row>
    <row r="12" spans="1:4" ht="14.25">
      <c r="A12" s="117" t="s">
        <v>5</v>
      </c>
      <c r="B12" s="200">
        <v>176</v>
      </c>
      <c r="C12" s="216">
        <v>166</v>
      </c>
      <c r="D12" s="216">
        <v>10</v>
      </c>
    </row>
    <row r="13" spans="1:4" ht="14.25">
      <c r="A13" s="117" t="s">
        <v>194</v>
      </c>
      <c r="B13" s="200">
        <v>74</v>
      </c>
      <c r="C13" s="216">
        <v>74</v>
      </c>
      <c r="D13" s="216" t="s">
        <v>117</v>
      </c>
    </row>
    <row r="14" spans="1:4" ht="15" thickBot="1">
      <c r="A14" s="215" t="s">
        <v>6</v>
      </c>
      <c r="B14" s="214">
        <v>666</v>
      </c>
      <c r="C14" s="213">
        <v>503</v>
      </c>
      <c r="D14" s="212">
        <v>164</v>
      </c>
    </row>
    <row r="15" spans="1:4" ht="13.5" thickTop="1">
      <c r="A15" s="846"/>
      <c r="B15" s="846"/>
      <c r="C15" s="846"/>
      <c r="D15" s="846"/>
    </row>
    <row r="16" spans="1:4" ht="24" customHeight="1">
      <c r="A16" s="777" t="s">
        <v>193</v>
      </c>
      <c r="B16" s="777"/>
      <c r="C16" s="777"/>
      <c r="D16" s="777"/>
    </row>
    <row r="17" spans="1:4" ht="36.75" customHeight="1">
      <c r="A17" s="777" t="s">
        <v>192</v>
      </c>
      <c r="B17" s="777"/>
      <c r="C17" s="777"/>
      <c r="D17" s="777"/>
    </row>
    <row r="18" spans="1:4" ht="15.75" customHeight="1">
      <c r="A18" s="150"/>
      <c r="B18" s="150"/>
      <c r="C18" s="150"/>
      <c r="D18" s="150"/>
    </row>
    <row r="19" spans="1:4" s="3" customFormat="1" ht="36.75" customHeight="1">
      <c r="A19" s="777" t="s">
        <v>107</v>
      </c>
      <c r="B19" s="777"/>
      <c r="C19" s="777"/>
      <c r="D19" s="777"/>
    </row>
    <row r="20" spans="1:4" s="3" customFormat="1" ht="12.75" customHeight="1">
      <c r="A20" s="777" t="s">
        <v>191</v>
      </c>
      <c r="B20" s="777"/>
      <c r="C20" s="777"/>
      <c r="D20" s="777"/>
    </row>
    <row r="21" spans="1:4" s="3" customFormat="1" ht="12.75" customHeight="1">
      <c r="A21" s="777" t="s">
        <v>190</v>
      </c>
      <c r="B21" s="777"/>
      <c r="C21" s="777"/>
      <c r="D21" s="777"/>
    </row>
    <row r="22" spans="1:11" s="3" customFormat="1" ht="12.75" customHeight="1">
      <c r="A22" s="777" t="s">
        <v>118</v>
      </c>
      <c r="B22" s="777"/>
      <c r="C22" s="777"/>
      <c r="D22" s="777"/>
      <c r="K22" s="190"/>
    </row>
    <row r="23" spans="1:4" s="211" customFormat="1" ht="12.75" customHeight="1">
      <c r="A23" s="777" t="s">
        <v>101</v>
      </c>
      <c r="B23" s="777"/>
      <c r="C23" s="777"/>
      <c r="D23" s="777"/>
    </row>
    <row r="25" ht="12.75">
      <c r="B25" s="3"/>
    </row>
    <row r="26" ht="12.75">
      <c r="B26" s="3"/>
    </row>
    <row r="27" ht="12.75">
      <c r="B27" s="3"/>
    </row>
  </sheetData>
  <sheetProtection/>
  <mergeCells count="11">
    <mergeCell ref="A21:D21"/>
    <mergeCell ref="A1:D1"/>
    <mergeCell ref="A2:D2"/>
    <mergeCell ref="A3:D3"/>
    <mergeCell ref="A22:D22"/>
    <mergeCell ref="A23:D23"/>
    <mergeCell ref="A15:D15"/>
    <mergeCell ref="A16:D16"/>
    <mergeCell ref="A17:D17"/>
    <mergeCell ref="A19:D19"/>
    <mergeCell ref="A20:D20"/>
  </mergeCells>
  <printOptions horizontalCentered="1"/>
  <pageMargins left="0.5" right="0.5" top="1.21" bottom="1" header="0.5" footer="0.5"/>
  <pageSetup fitToHeight="1" fitToWidth="1" horizontalDpi="600" verticalDpi="600" orientation="landscape"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4">
      <selection activeCell="M19" sqref="M19"/>
    </sheetView>
  </sheetViews>
  <sheetFormatPr defaultColWidth="9.140625" defaultRowHeight="12.75"/>
  <cols>
    <col min="1" max="1" width="20.7109375" style="0" customWidth="1"/>
    <col min="2" max="2" width="10.8515625" style="0" bestFit="1" customWidth="1"/>
    <col min="3" max="3" width="9.421875" style="0" bestFit="1" customWidth="1"/>
    <col min="4" max="4" width="13.7109375" style="0" customWidth="1"/>
    <col min="5" max="5" width="9.421875" style="0" bestFit="1" customWidth="1"/>
    <col min="6" max="6" width="9.8515625" style="0" bestFit="1" customWidth="1"/>
    <col min="7" max="7" width="13.7109375" style="0" customWidth="1"/>
    <col min="8" max="9" width="9.28125" style="0" bestFit="1" customWidth="1"/>
    <col min="10" max="10" width="13.7109375" style="0" customWidth="1"/>
  </cols>
  <sheetData>
    <row r="1" spans="1:10" ht="18">
      <c r="A1" s="778" t="s">
        <v>201</v>
      </c>
      <c r="B1" s="778"/>
      <c r="C1" s="778"/>
      <c r="D1" s="778"/>
      <c r="E1" s="778"/>
      <c r="F1" s="778"/>
      <c r="G1" s="778"/>
      <c r="H1" s="778"/>
      <c r="I1" s="778"/>
      <c r="J1" s="778"/>
    </row>
    <row r="2" spans="1:10" ht="18.75">
      <c r="A2" s="779" t="s">
        <v>102</v>
      </c>
      <c r="B2" s="779"/>
      <c r="C2" s="779"/>
      <c r="D2" s="779"/>
      <c r="E2" s="779"/>
      <c r="F2" s="779"/>
      <c r="G2" s="779"/>
      <c r="H2" s="779"/>
      <c r="I2" s="779"/>
      <c r="J2" s="779"/>
    </row>
    <row r="3" spans="1:10" ht="14.25">
      <c r="A3" s="4"/>
      <c r="B3" s="4"/>
      <c r="C3" s="4"/>
      <c r="D3" s="4"/>
      <c r="E3" s="4"/>
      <c r="F3" s="4"/>
      <c r="G3" s="4"/>
      <c r="H3" s="4"/>
      <c r="I3" s="4"/>
      <c r="J3" s="4"/>
    </row>
    <row r="4" spans="1:10" ht="18" customHeight="1" thickBot="1">
      <c r="A4" s="847" t="s">
        <v>17</v>
      </c>
      <c r="B4" s="823" t="s">
        <v>13</v>
      </c>
      <c r="C4" s="824"/>
      <c r="D4" s="824"/>
      <c r="E4" s="823" t="s">
        <v>12</v>
      </c>
      <c r="F4" s="824"/>
      <c r="G4" s="824"/>
      <c r="H4" s="823" t="s">
        <v>178</v>
      </c>
      <c r="I4" s="824"/>
      <c r="J4" s="824"/>
    </row>
    <row r="5" spans="1:10" ht="28.5">
      <c r="A5" s="847"/>
      <c r="B5" s="169" t="s">
        <v>0</v>
      </c>
      <c r="C5" s="169" t="s">
        <v>7</v>
      </c>
      <c r="D5" s="169" t="s">
        <v>8</v>
      </c>
      <c r="E5" s="169" t="s">
        <v>0</v>
      </c>
      <c r="F5" s="169" t="s">
        <v>22</v>
      </c>
      <c r="G5" s="169" t="s">
        <v>8</v>
      </c>
      <c r="H5" s="169" t="s">
        <v>0</v>
      </c>
      <c r="I5" s="169" t="s">
        <v>7</v>
      </c>
      <c r="J5" s="168" t="s">
        <v>8</v>
      </c>
    </row>
    <row r="6" spans="1:10" ht="15">
      <c r="A6" s="238"/>
      <c r="B6" s="237"/>
      <c r="C6" s="237"/>
      <c r="D6" s="237"/>
      <c r="E6" s="237"/>
      <c r="F6" s="237"/>
      <c r="G6" s="237"/>
      <c r="H6" s="237"/>
      <c r="I6" s="237"/>
      <c r="J6" s="237"/>
    </row>
    <row r="7" spans="1:9" ht="15">
      <c r="A7" s="233" t="s">
        <v>23</v>
      </c>
      <c r="D7" s="6"/>
      <c r="E7" s="6"/>
      <c r="F7" s="6"/>
      <c r="G7" s="6"/>
      <c r="H7" s="6"/>
      <c r="I7" s="6"/>
    </row>
    <row r="8" ht="15">
      <c r="A8" s="233"/>
    </row>
    <row r="9" spans="1:11" ht="15">
      <c r="A9" s="236" t="s">
        <v>0</v>
      </c>
      <c r="B9" s="33">
        <v>707787</v>
      </c>
      <c r="C9" s="33">
        <v>48982</v>
      </c>
      <c r="D9" s="33">
        <v>658805</v>
      </c>
      <c r="E9" s="33">
        <v>704818</v>
      </c>
      <c r="F9" s="33">
        <v>47493</v>
      </c>
      <c r="G9" s="33">
        <v>657325</v>
      </c>
      <c r="H9" s="33">
        <v>2969</v>
      </c>
      <c r="I9" s="33">
        <v>1489</v>
      </c>
      <c r="J9" s="33">
        <v>1480</v>
      </c>
      <c r="K9" s="224"/>
    </row>
    <row r="10" spans="1:11" ht="14.25" customHeight="1">
      <c r="A10" s="229" t="s">
        <v>18</v>
      </c>
      <c r="B10" s="187">
        <v>43493</v>
      </c>
      <c r="C10" s="187">
        <v>2259</v>
      </c>
      <c r="D10" s="187">
        <v>41233</v>
      </c>
      <c r="E10" s="187">
        <v>43440</v>
      </c>
      <c r="F10" s="187">
        <v>2245</v>
      </c>
      <c r="G10" s="187">
        <v>41194</v>
      </c>
      <c r="H10" s="187">
        <v>53</v>
      </c>
      <c r="I10" s="187">
        <v>14</v>
      </c>
      <c r="J10" s="187">
        <v>39</v>
      </c>
      <c r="K10" s="224"/>
    </row>
    <row r="11" spans="1:11" ht="14.25">
      <c r="A11" s="229" t="s">
        <v>19</v>
      </c>
      <c r="B11" s="187">
        <v>2006</v>
      </c>
      <c r="C11" s="187">
        <v>1568</v>
      </c>
      <c r="D11" s="187">
        <v>438</v>
      </c>
      <c r="E11" s="187">
        <v>2005</v>
      </c>
      <c r="F11" s="187">
        <v>1568</v>
      </c>
      <c r="G11" s="187">
        <v>437</v>
      </c>
      <c r="H11" s="187">
        <v>1</v>
      </c>
      <c r="I11" s="187" t="s">
        <v>117</v>
      </c>
      <c r="J11" s="187">
        <v>1</v>
      </c>
      <c r="K11" s="224"/>
    </row>
    <row r="12" spans="1:11" ht="14.25">
      <c r="A12" s="229" t="s">
        <v>20</v>
      </c>
      <c r="B12" s="187">
        <v>473151</v>
      </c>
      <c r="C12" s="187">
        <v>37828</v>
      </c>
      <c r="D12" s="187">
        <v>435323</v>
      </c>
      <c r="E12" s="187">
        <v>471098</v>
      </c>
      <c r="F12" s="187">
        <v>36788</v>
      </c>
      <c r="G12" s="187">
        <v>434310</v>
      </c>
      <c r="H12" s="187">
        <v>2054</v>
      </c>
      <c r="I12" s="187">
        <v>1040</v>
      </c>
      <c r="J12" s="187">
        <v>1014</v>
      </c>
      <c r="K12" s="224"/>
    </row>
    <row r="13" spans="1:11" ht="14.25">
      <c r="A13" s="229" t="s">
        <v>21</v>
      </c>
      <c r="B13" s="187">
        <v>174086</v>
      </c>
      <c r="C13" s="187">
        <v>7281</v>
      </c>
      <c r="D13" s="187">
        <v>166805</v>
      </c>
      <c r="E13" s="187">
        <v>173225</v>
      </c>
      <c r="F13" s="187">
        <v>6846</v>
      </c>
      <c r="G13" s="187">
        <v>166379</v>
      </c>
      <c r="H13" s="187">
        <v>861</v>
      </c>
      <c r="I13" s="187">
        <v>435</v>
      </c>
      <c r="J13" s="187">
        <v>426</v>
      </c>
      <c r="K13" s="224"/>
    </row>
    <row r="14" spans="1:11" ht="14.25">
      <c r="A14" s="229" t="s">
        <v>35</v>
      </c>
      <c r="B14" s="187">
        <v>15051</v>
      </c>
      <c r="C14" s="187">
        <v>45</v>
      </c>
      <c r="D14" s="187">
        <v>15005</v>
      </c>
      <c r="E14" s="187">
        <v>15051</v>
      </c>
      <c r="F14" s="187">
        <v>45</v>
      </c>
      <c r="G14" s="187">
        <v>15005</v>
      </c>
      <c r="H14" s="187" t="s">
        <v>117</v>
      </c>
      <c r="I14" s="187" t="s">
        <v>117</v>
      </c>
      <c r="J14" s="216" t="s">
        <v>117</v>
      </c>
      <c r="K14" s="224"/>
    </row>
    <row r="15" spans="1:11" ht="14.25">
      <c r="A15" s="235"/>
      <c r="B15" s="234"/>
      <c r="C15" s="232"/>
      <c r="D15" s="232"/>
      <c r="E15" s="232"/>
      <c r="F15" s="232"/>
      <c r="G15" s="232"/>
      <c r="H15" s="232"/>
      <c r="I15" s="232"/>
      <c r="J15" s="232"/>
      <c r="K15" s="224"/>
    </row>
    <row r="16" spans="2:10" ht="14.25">
      <c r="B16" s="232"/>
      <c r="C16" s="232"/>
      <c r="D16" s="232"/>
      <c r="E16" s="232"/>
      <c r="F16" s="232"/>
      <c r="G16" s="232"/>
      <c r="H16" s="232"/>
      <c r="I16" s="232"/>
      <c r="J16" s="232"/>
    </row>
    <row r="17" spans="1:10" ht="15">
      <c r="A17" s="233" t="s">
        <v>24</v>
      </c>
      <c r="B17" s="232"/>
      <c r="C17" s="232"/>
      <c r="D17" s="232"/>
      <c r="E17" s="232"/>
      <c r="F17" s="232"/>
      <c r="G17" s="232"/>
      <c r="H17" s="232"/>
      <c r="I17" s="232"/>
      <c r="J17" s="232"/>
    </row>
    <row r="18" spans="1:10" ht="15">
      <c r="A18" s="233"/>
      <c r="B18" s="232"/>
      <c r="C18" s="232"/>
      <c r="D18" s="232"/>
      <c r="E18" s="232"/>
      <c r="F18" s="232"/>
      <c r="G18" s="232"/>
      <c r="H18" s="232"/>
      <c r="I18" s="232"/>
      <c r="J18" s="232"/>
    </row>
    <row r="19" spans="1:10" ht="15">
      <c r="A19" s="231" t="s">
        <v>0</v>
      </c>
      <c r="B19" s="33">
        <v>707787</v>
      </c>
      <c r="C19" s="33">
        <v>48982</v>
      </c>
      <c r="D19" s="33">
        <v>658805</v>
      </c>
      <c r="E19" s="32">
        <v>704818</v>
      </c>
      <c r="F19" s="33">
        <v>47493</v>
      </c>
      <c r="G19" s="32">
        <v>657325</v>
      </c>
      <c r="H19" s="33">
        <v>2969</v>
      </c>
      <c r="I19" s="33">
        <v>1489</v>
      </c>
      <c r="J19" s="33">
        <v>1480</v>
      </c>
    </row>
    <row r="20" spans="1:11" ht="14.25" customHeight="1">
      <c r="A20" s="229" t="s">
        <v>18</v>
      </c>
      <c r="B20" s="187">
        <v>44763</v>
      </c>
      <c r="C20" s="187">
        <v>2372</v>
      </c>
      <c r="D20" s="187">
        <v>42391</v>
      </c>
      <c r="E20" s="187">
        <v>44711</v>
      </c>
      <c r="F20" s="187">
        <v>2360</v>
      </c>
      <c r="G20" s="187">
        <v>42351</v>
      </c>
      <c r="H20" s="216">
        <v>51</v>
      </c>
      <c r="I20" s="216">
        <v>12</v>
      </c>
      <c r="J20" s="230">
        <v>39</v>
      </c>
      <c r="K20" s="224"/>
    </row>
    <row r="21" spans="1:11" ht="14.25" customHeight="1">
      <c r="A21" s="229" t="s">
        <v>19</v>
      </c>
      <c r="B21" s="187">
        <v>2015</v>
      </c>
      <c r="C21" s="187">
        <v>1576</v>
      </c>
      <c r="D21" s="187">
        <v>439</v>
      </c>
      <c r="E21" s="187">
        <v>2012</v>
      </c>
      <c r="F21" s="187">
        <v>1573</v>
      </c>
      <c r="G21" s="187">
        <v>439</v>
      </c>
      <c r="H21" s="216">
        <v>3</v>
      </c>
      <c r="I21" s="216">
        <v>3</v>
      </c>
      <c r="J21" s="216" t="s">
        <v>117</v>
      </c>
      <c r="K21" s="224"/>
    </row>
    <row r="22" spans="1:11" ht="14.25" customHeight="1">
      <c r="A22" s="229" t="s">
        <v>20</v>
      </c>
      <c r="B22" s="187">
        <v>503577</v>
      </c>
      <c r="C22" s="187">
        <v>38904</v>
      </c>
      <c r="D22" s="187">
        <v>464673</v>
      </c>
      <c r="E22" s="187">
        <v>501192</v>
      </c>
      <c r="F22" s="187">
        <v>37661</v>
      </c>
      <c r="G22" s="187">
        <v>463531</v>
      </c>
      <c r="H22" s="187">
        <v>2385</v>
      </c>
      <c r="I22" s="187">
        <v>1243</v>
      </c>
      <c r="J22" s="187">
        <v>1143</v>
      </c>
      <c r="K22" s="224"/>
    </row>
    <row r="23" spans="1:11" ht="14.25">
      <c r="A23" s="229" t="s">
        <v>21</v>
      </c>
      <c r="B23" s="187">
        <v>142381</v>
      </c>
      <c r="C23" s="187">
        <v>6085</v>
      </c>
      <c r="D23" s="187">
        <v>136297</v>
      </c>
      <c r="E23" s="187">
        <v>141852</v>
      </c>
      <c r="F23" s="187">
        <v>5853</v>
      </c>
      <c r="G23" s="187">
        <v>135999</v>
      </c>
      <c r="H23" s="187">
        <v>529</v>
      </c>
      <c r="I23" s="187">
        <v>232</v>
      </c>
      <c r="J23" s="216">
        <v>298</v>
      </c>
      <c r="K23" s="224"/>
    </row>
    <row r="24" spans="1:11" ht="15" thickBot="1">
      <c r="A24" s="228" t="s">
        <v>35</v>
      </c>
      <c r="B24" s="184">
        <v>15051</v>
      </c>
      <c r="C24" s="184">
        <v>45</v>
      </c>
      <c r="D24" s="184">
        <v>15005</v>
      </c>
      <c r="E24" s="227">
        <v>15051</v>
      </c>
      <c r="F24" s="226">
        <v>45</v>
      </c>
      <c r="G24" s="184">
        <v>15005</v>
      </c>
      <c r="H24" s="185" t="s">
        <v>117</v>
      </c>
      <c r="I24" s="225" t="s">
        <v>117</v>
      </c>
      <c r="J24" s="212" t="s">
        <v>117</v>
      </c>
      <c r="K24" s="224"/>
    </row>
    <row r="25" spans="1:11" ht="13.5" customHeight="1" thickTop="1">
      <c r="A25" s="848"/>
      <c r="B25" s="848"/>
      <c r="C25" s="848"/>
      <c r="D25" s="848"/>
      <c r="E25" s="848"/>
      <c r="F25" s="848"/>
      <c r="G25" s="848"/>
      <c r="H25" s="848"/>
      <c r="I25" s="848"/>
      <c r="J25" s="848"/>
      <c r="K25" s="224"/>
    </row>
    <row r="26" spans="1:10" ht="12.75" customHeight="1">
      <c r="A26" s="777" t="s">
        <v>119</v>
      </c>
      <c r="B26" s="777"/>
      <c r="C26" s="777"/>
      <c r="D26" s="777"/>
      <c r="E26" s="777"/>
      <c r="F26" s="777"/>
      <c r="G26" s="777"/>
      <c r="H26" s="777"/>
      <c r="I26" s="777"/>
      <c r="J26" s="777"/>
    </row>
    <row r="27" spans="1:10" ht="12.75">
      <c r="A27" s="777" t="s">
        <v>79</v>
      </c>
      <c r="B27" s="777"/>
      <c r="C27" s="777"/>
      <c r="D27" s="777"/>
      <c r="E27" s="777"/>
      <c r="F27" s="777"/>
      <c r="G27" s="777"/>
      <c r="H27" s="777"/>
      <c r="I27" s="777"/>
      <c r="J27" s="777"/>
    </row>
    <row r="28" spans="1:11" s="3" customFormat="1" ht="12.75" customHeight="1">
      <c r="A28" s="777" t="s">
        <v>118</v>
      </c>
      <c r="B28" s="777"/>
      <c r="C28" s="777"/>
      <c r="D28" s="777"/>
      <c r="E28" s="777"/>
      <c r="F28" s="777"/>
      <c r="G28" s="777"/>
      <c r="H28" s="777"/>
      <c r="I28" s="777"/>
      <c r="J28" s="777"/>
      <c r="K28" s="190"/>
    </row>
    <row r="29" spans="1:10" ht="12.75">
      <c r="A29" s="777" t="s">
        <v>101</v>
      </c>
      <c r="B29" s="777"/>
      <c r="C29" s="777"/>
      <c r="D29" s="777"/>
      <c r="E29" s="777"/>
      <c r="F29" s="777"/>
      <c r="G29" s="777"/>
      <c r="H29" s="777"/>
      <c r="I29" s="777"/>
      <c r="J29" s="777"/>
    </row>
    <row r="31" spans="2:7" ht="12.75">
      <c r="B31" s="17"/>
      <c r="C31" s="17"/>
      <c r="D31" s="17"/>
      <c r="E31" s="17"/>
      <c r="F31" s="17"/>
      <c r="G31" s="17"/>
    </row>
    <row r="32" spans="2:6" ht="12.75">
      <c r="B32" s="17"/>
      <c r="C32" s="17"/>
      <c r="E32" s="17"/>
      <c r="F32" s="17"/>
    </row>
    <row r="33" spans="2:9" ht="12.75">
      <c r="B33" s="17"/>
      <c r="C33" s="17"/>
      <c r="D33" s="17"/>
      <c r="E33" s="17"/>
      <c r="F33" s="17"/>
      <c r="G33" s="17"/>
      <c r="H33" s="17"/>
      <c r="I33" s="17"/>
    </row>
    <row r="34" spans="2:7" ht="12.75">
      <c r="B34" s="17"/>
      <c r="C34" s="17"/>
      <c r="D34" s="17"/>
      <c r="E34" s="17"/>
      <c r="F34" s="17"/>
      <c r="G34" s="17"/>
    </row>
    <row r="35" spans="2:7" ht="12.75">
      <c r="B35" s="17"/>
      <c r="D35" s="17"/>
      <c r="E35" s="17"/>
      <c r="G35" s="17"/>
    </row>
    <row r="36" spans="2:7" ht="12.75">
      <c r="B36" s="17"/>
      <c r="C36" s="17"/>
      <c r="D36" s="17"/>
      <c r="E36" s="17"/>
      <c r="F36" s="17"/>
      <c r="G36" s="17"/>
    </row>
    <row r="37" spans="2:6" ht="12.75">
      <c r="B37" s="17"/>
      <c r="C37" s="17"/>
      <c r="E37" s="17"/>
      <c r="F37" s="17"/>
    </row>
    <row r="38" spans="2:10" ht="12.75">
      <c r="B38" s="17"/>
      <c r="C38" s="17"/>
      <c r="D38" s="17"/>
      <c r="E38" s="17"/>
      <c r="F38" s="17"/>
      <c r="G38" s="17"/>
      <c r="H38" s="17"/>
      <c r="I38" s="17"/>
      <c r="J38" s="17"/>
    </row>
    <row r="39" spans="2:7" ht="12.75">
      <c r="B39" s="17"/>
      <c r="C39" s="17"/>
      <c r="D39" s="17"/>
      <c r="E39" s="17"/>
      <c r="F39" s="17"/>
      <c r="G39" s="17"/>
    </row>
    <row r="40" spans="2:7" ht="12.75">
      <c r="B40" s="17"/>
      <c r="D40" s="17"/>
      <c r="E40" s="17"/>
      <c r="G40" s="17"/>
    </row>
  </sheetData>
  <sheetProtection/>
  <mergeCells count="11">
    <mergeCell ref="A26:J26"/>
    <mergeCell ref="A1:J1"/>
    <mergeCell ref="A2:J2"/>
    <mergeCell ref="A27:J27"/>
    <mergeCell ref="A28:J28"/>
    <mergeCell ref="A29:J29"/>
    <mergeCell ref="A4:A5"/>
    <mergeCell ref="B4:D4"/>
    <mergeCell ref="E4:G4"/>
    <mergeCell ref="H4:J4"/>
    <mergeCell ref="A25:J25"/>
  </mergeCells>
  <printOptions horizontalCentered="1"/>
  <pageMargins left="0.5" right="0.5" top="1.03" bottom="1" header="0.5" footer="0.5"/>
  <pageSetup fitToHeight="1" fitToWidth="1" horizontalDpi="600" verticalDpi="600" orientation="landscape"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J1"/>
    </sheetView>
  </sheetViews>
  <sheetFormatPr defaultColWidth="9.140625" defaultRowHeight="12.75"/>
  <cols>
    <col min="1" max="1" width="20.7109375" style="0" customWidth="1"/>
    <col min="2" max="2" width="10.8515625" style="0" bestFit="1" customWidth="1"/>
    <col min="3" max="3" width="9.421875" style="0" bestFit="1" customWidth="1"/>
    <col min="4" max="4" width="13.7109375" style="0" customWidth="1"/>
    <col min="5" max="5" width="9.421875" style="0" bestFit="1" customWidth="1"/>
    <col min="6" max="6" width="9.8515625" style="0" bestFit="1" customWidth="1"/>
    <col min="7" max="7" width="13.7109375" style="0" customWidth="1"/>
    <col min="8" max="9" width="9.28125" style="0" bestFit="1" customWidth="1"/>
    <col min="10" max="10" width="13.7109375" style="0" customWidth="1"/>
  </cols>
  <sheetData>
    <row r="1" spans="1:10" ht="18">
      <c r="A1" s="778" t="s">
        <v>202</v>
      </c>
      <c r="B1" s="778"/>
      <c r="C1" s="778"/>
      <c r="D1" s="778"/>
      <c r="E1" s="778"/>
      <c r="F1" s="778"/>
      <c r="G1" s="778"/>
      <c r="H1" s="778"/>
      <c r="I1" s="778"/>
      <c r="J1" s="778"/>
    </row>
    <row r="2" spans="1:10" ht="18.75">
      <c r="A2" s="779" t="s">
        <v>102</v>
      </c>
      <c r="B2" s="779"/>
      <c r="C2" s="779"/>
      <c r="D2" s="779"/>
      <c r="E2" s="779"/>
      <c r="F2" s="779"/>
      <c r="G2" s="779"/>
      <c r="H2" s="779"/>
      <c r="I2" s="779"/>
      <c r="J2" s="779"/>
    </row>
    <row r="3" spans="1:10" ht="14.25">
      <c r="A3" s="850" t="s">
        <v>15</v>
      </c>
      <c r="B3" s="850"/>
      <c r="C3" s="850"/>
      <c r="D3" s="850"/>
      <c r="E3" s="850"/>
      <c r="F3" s="850"/>
      <c r="G3" s="850"/>
      <c r="H3" s="850"/>
      <c r="I3" s="850"/>
      <c r="J3" s="850"/>
    </row>
    <row r="4" spans="1:10" ht="18" customHeight="1" thickBot="1">
      <c r="A4" s="849" t="s">
        <v>17</v>
      </c>
      <c r="B4" s="823" t="s">
        <v>13</v>
      </c>
      <c r="C4" s="824"/>
      <c r="D4" s="824"/>
      <c r="E4" s="823" t="s">
        <v>12</v>
      </c>
      <c r="F4" s="824"/>
      <c r="G4" s="824"/>
      <c r="H4" s="823" t="s">
        <v>178</v>
      </c>
      <c r="I4" s="824"/>
      <c r="J4" s="824"/>
    </row>
    <row r="5" spans="1:10" ht="28.5">
      <c r="A5" s="849"/>
      <c r="B5" s="169" t="s">
        <v>0</v>
      </c>
      <c r="C5" s="169" t="s">
        <v>7</v>
      </c>
      <c r="D5" s="169" t="s">
        <v>8</v>
      </c>
      <c r="E5" s="169" t="s">
        <v>0</v>
      </c>
      <c r="F5" s="169" t="s">
        <v>22</v>
      </c>
      <c r="G5" s="169" t="s">
        <v>8</v>
      </c>
      <c r="H5" s="169" t="s">
        <v>0</v>
      </c>
      <c r="I5" s="169" t="s">
        <v>7</v>
      </c>
      <c r="J5" s="168" t="s">
        <v>8</v>
      </c>
    </row>
    <row r="6" spans="1:10" ht="15">
      <c r="A6" s="237"/>
      <c r="B6" s="237"/>
      <c r="C6" s="237"/>
      <c r="D6" s="237"/>
      <c r="E6" s="237"/>
      <c r="F6" s="237"/>
      <c r="G6" s="237"/>
      <c r="H6" s="237"/>
      <c r="I6" s="237"/>
      <c r="J6" s="237"/>
    </row>
    <row r="7" spans="1:10" ht="15">
      <c r="A7" s="233" t="s">
        <v>23</v>
      </c>
      <c r="I7" s="6"/>
      <c r="J7" s="6"/>
    </row>
    <row r="8" spans="1:10" ht="15">
      <c r="A8" s="233"/>
      <c r="J8" s="6"/>
    </row>
    <row r="9" spans="1:11" ht="15">
      <c r="A9" s="236" t="s">
        <v>0</v>
      </c>
      <c r="B9" s="33">
        <v>123854</v>
      </c>
      <c r="C9" s="33">
        <v>42280</v>
      </c>
      <c r="D9" s="33">
        <v>81574</v>
      </c>
      <c r="E9" s="33">
        <v>110233</v>
      </c>
      <c r="F9" s="33">
        <v>32405</v>
      </c>
      <c r="G9" s="33">
        <v>77829</v>
      </c>
      <c r="H9" s="33">
        <v>13621</v>
      </c>
      <c r="I9" s="33">
        <v>9875</v>
      </c>
      <c r="J9" s="33">
        <v>3746</v>
      </c>
      <c r="K9" s="224"/>
    </row>
    <row r="10" spans="1:11" ht="14.25">
      <c r="A10" s="229" t="s">
        <v>18</v>
      </c>
      <c r="B10" s="187">
        <v>2983</v>
      </c>
      <c r="C10" s="187">
        <v>544</v>
      </c>
      <c r="D10" s="187">
        <v>2438</v>
      </c>
      <c r="E10" s="187">
        <v>2950</v>
      </c>
      <c r="F10" s="187">
        <v>536</v>
      </c>
      <c r="G10" s="187">
        <v>2414</v>
      </c>
      <c r="H10" s="187">
        <v>32</v>
      </c>
      <c r="I10" s="187">
        <v>8</v>
      </c>
      <c r="J10" s="187">
        <v>24</v>
      </c>
      <c r="K10" s="224"/>
    </row>
    <row r="11" spans="1:11" ht="14.25">
      <c r="A11" s="229" t="s">
        <v>19</v>
      </c>
      <c r="B11" s="187">
        <v>27</v>
      </c>
      <c r="C11" s="187">
        <v>9</v>
      </c>
      <c r="D11" s="187">
        <v>18</v>
      </c>
      <c r="E11" s="187">
        <v>26</v>
      </c>
      <c r="F11" s="187">
        <v>9</v>
      </c>
      <c r="G11" s="187">
        <v>17</v>
      </c>
      <c r="H11" s="187">
        <v>1</v>
      </c>
      <c r="I11" s="187" t="s">
        <v>117</v>
      </c>
      <c r="J11" s="187">
        <v>1</v>
      </c>
      <c r="K11" s="224"/>
    </row>
    <row r="12" spans="1:11" ht="14.25" customHeight="1">
      <c r="A12" s="229" t="s">
        <v>20</v>
      </c>
      <c r="B12" s="187">
        <v>82459</v>
      </c>
      <c r="C12" s="187">
        <v>26642</v>
      </c>
      <c r="D12" s="187">
        <v>55816</v>
      </c>
      <c r="E12" s="187">
        <v>76071</v>
      </c>
      <c r="F12" s="187">
        <v>22467</v>
      </c>
      <c r="G12" s="187">
        <v>53604</v>
      </c>
      <c r="H12" s="187">
        <v>6388</v>
      </c>
      <c r="I12" s="187">
        <v>4175</v>
      </c>
      <c r="J12" s="187">
        <v>2213</v>
      </c>
      <c r="K12" s="224"/>
    </row>
    <row r="13" spans="1:11" ht="14.25" customHeight="1">
      <c r="A13" s="229" t="s">
        <v>21</v>
      </c>
      <c r="B13" s="187">
        <v>38295</v>
      </c>
      <c r="C13" s="187">
        <v>15082</v>
      </c>
      <c r="D13" s="187">
        <v>23213</v>
      </c>
      <c r="E13" s="187">
        <v>31096</v>
      </c>
      <c r="F13" s="187">
        <v>9390</v>
      </c>
      <c r="G13" s="187">
        <v>21706</v>
      </c>
      <c r="H13" s="187">
        <v>7199</v>
      </c>
      <c r="I13" s="187">
        <v>5692</v>
      </c>
      <c r="J13" s="187">
        <v>1508</v>
      </c>
      <c r="K13" s="224"/>
    </row>
    <row r="14" spans="1:11" ht="14.25" customHeight="1">
      <c r="A14" s="229" t="s">
        <v>35</v>
      </c>
      <c r="B14" s="187">
        <v>90</v>
      </c>
      <c r="C14" s="187">
        <v>2</v>
      </c>
      <c r="D14" s="187">
        <v>88</v>
      </c>
      <c r="E14" s="187">
        <v>90</v>
      </c>
      <c r="F14" s="187">
        <v>2</v>
      </c>
      <c r="G14" s="187">
        <v>88</v>
      </c>
      <c r="H14" s="187" t="s">
        <v>117</v>
      </c>
      <c r="I14" s="187" t="s">
        <v>117</v>
      </c>
      <c r="J14" s="216" t="s">
        <v>117</v>
      </c>
      <c r="K14" s="224"/>
    </row>
    <row r="15" spans="2:11" ht="19.5" customHeight="1">
      <c r="B15" s="232"/>
      <c r="C15" s="232"/>
      <c r="D15" s="232"/>
      <c r="E15" s="232"/>
      <c r="F15" s="232"/>
      <c r="G15" s="232"/>
      <c r="H15" s="232"/>
      <c r="I15" s="232"/>
      <c r="J15" s="232"/>
      <c r="K15" s="224"/>
    </row>
    <row r="16" spans="1:11" ht="15">
      <c r="A16" s="233" t="s">
        <v>24</v>
      </c>
      <c r="B16" s="249"/>
      <c r="C16" s="250"/>
      <c r="D16" s="249"/>
      <c r="E16" s="248"/>
      <c r="F16" s="248"/>
      <c r="G16" s="248"/>
      <c r="H16" s="248"/>
      <c r="I16" s="248"/>
      <c r="J16" s="248"/>
      <c r="K16" s="224"/>
    </row>
    <row r="17" spans="1:11" ht="15">
      <c r="A17" s="233"/>
      <c r="B17" s="247"/>
      <c r="C17" s="247"/>
      <c r="D17" s="247"/>
      <c r="E17" s="247"/>
      <c r="F17" s="247"/>
      <c r="G17" s="247"/>
      <c r="H17" s="247"/>
      <c r="I17" s="247"/>
      <c r="J17" s="247"/>
      <c r="K17" s="224"/>
    </row>
    <row r="18" spans="1:11" ht="15">
      <c r="A18" s="246" t="s">
        <v>0</v>
      </c>
      <c r="B18" s="33">
        <v>123854</v>
      </c>
      <c r="C18" s="245">
        <v>42280</v>
      </c>
      <c r="D18" s="245">
        <v>81574</v>
      </c>
      <c r="E18" s="179">
        <v>110233</v>
      </c>
      <c r="F18" s="245">
        <v>32405</v>
      </c>
      <c r="G18" s="179">
        <v>77829</v>
      </c>
      <c r="H18" s="245">
        <v>13621</v>
      </c>
      <c r="I18" s="245">
        <v>9875</v>
      </c>
      <c r="J18" s="245">
        <v>3746</v>
      </c>
      <c r="K18" s="224"/>
    </row>
    <row r="19" spans="1:11" ht="14.25" customHeight="1">
      <c r="A19" s="40" t="s">
        <v>18</v>
      </c>
      <c r="B19" s="39">
        <v>2996</v>
      </c>
      <c r="C19" s="39">
        <v>668</v>
      </c>
      <c r="D19" s="39">
        <v>2327</v>
      </c>
      <c r="E19" s="39">
        <v>2971</v>
      </c>
      <c r="F19" s="174">
        <v>662</v>
      </c>
      <c r="G19" s="39">
        <v>2309</v>
      </c>
      <c r="H19" s="174">
        <v>24</v>
      </c>
      <c r="I19" s="174">
        <v>6</v>
      </c>
      <c r="J19" s="177">
        <v>18</v>
      </c>
      <c r="K19" s="224"/>
    </row>
    <row r="20" spans="1:11" ht="14.25" customHeight="1">
      <c r="A20" s="40" t="s">
        <v>19</v>
      </c>
      <c r="B20" s="174">
        <v>20</v>
      </c>
      <c r="C20" s="174">
        <v>11</v>
      </c>
      <c r="D20" s="174">
        <v>9</v>
      </c>
      <c r="E20" s="174">
        <v>18</v>
      </c>
      <c r="F20" s="174">
        <v>10</v>
      </c>
      <c r="G20" s="174">
        <v>9</v>
      </c>
      <c r="H20" s="174">
        <v>2</v>
      </c>
      <c r="I20" s="174">
        <v>2</v>
      </c>
      <c r="J20" s="174" t="s">
        <v>117</v>
      </c>
      <c r="K20" s="224"/>
    </row>
    <row r="21" spans="1:11" ht="14.25">
      <c r="A21" s="40" t="s">
        <v>27</v>
      </c>
      <c r="B21" s="39">
        <v>92311</v>
      </c>
      <c r="C21" s="39">
        <v>30874</v>
      </c>
      <c r="D21" s="39">
        <v>61437</v>
      </c>
      <c r="E21" s="39">
        <v>82456</v>
      </c>
      <c r="F21" s="39">
        <v>24063</v>
      </c>
      <c r="G21" s="39">
        <v>58393</v>
      </c>
      <c r="H21" s="39">
        <v>9855</v>
      </c>
      <c r="I21" s="39">
        <v>6811</v>
      </c>
      <c r="J21" s="39">
        <v>3044</v>
      </c>
      <c r="K21" s="224"/>
    </row>
    <row r="22" spans="1:11" ht="14.25">
      <c r="A22" s="40" t="s">
        <v>21</v>
      </c>
      <c r="B22" s="39">
        <v>28437</v>
      </c>
      <c r="C22" s="39">
        <v>10724</v>
      </c>
      <c r="D22" s="39">
        <v>17713</v>
      </c>
      <c r="E22" s="39">
        <v>24698</v>
      </c>
      <c r="F22" s="39">
        <v>7669</v>
      </c>
      <c r="G22" s="39">
        <v>17029</v>
      </c>
      <c r="H22" s="39">
        <v>3739</v>
      </c>
      <c r="I22" s="39">
        <v>3056</v>
      </c>
      <c r="J22" s="174">
        <v>683</v>
      </c>
      <c r="K22" s="224"/>
    </row>
    <row r="23" spans="1:11" ht="14.25" customHeight="1" thickBot="1">
      <c r="A23" s="244" t="s">
        <v>35</v>
      </c>
      <c r="B23" s="241">
        <v>90</v>
      </c>
      <c r="C23" s="241">
        <v>2</v>
      </c>
      <c r="D23" s="241">
        <v>88</v>
      </c>
      <c r="E23" s="243">
        <v>90</v>
      </c>
      <c r="F23" s="242">
        <v>2</v>
      </c>
      <c r="G23" s="241">
        <v>88</v>
      </c>
      <c r="H23" s="240" t="s">
        <v>117</v>
      </c>
      <c r="I23" s="239" t="s">
        <v>117</v>
      </c>
      <c r="J23" s="171" t="s">
        <v>117</v>
      </c>
      <c r="K23" s="224"/>
    </row>
    <row r="24" spans="1:11" ht="13.5" customHeight="1" thickTop="1">
      <c r="A24" s="777"/>
      <c r="B24" s="777"/>
      <c r="C24" s="777"/>
      <c r="D24" s="777"/>
      <c r="E24" s="777"/>
      <c r="F24" s="777"/>
      <c r="G24" s="777"/>
      <c r="H24" s="777"/>
      <c r="I24" s="777"/>
      <c r="J24" s="777"/>
      <c r="K24" s="224"/>
    </row>
    <row r="25" spans="1:11" ht="73.5" customHeight="1">
      <c r="A25" s="777" t="s">
        <v>184</v>
      </c>
      <c r="B25" s="777"/>
      <c r="C25" s="777"/>
      <c r="D25" s="777"/>
      <c r="E25" s="777"/>
      <c r="F25" s="777"/>
      <c r="G25" s="777"/>
      <c r="H25" s="777"/>
      <c r="I25" s="777"/>
      <c r="J25" s="777"/>
      <c r="K25" s="224"/>
    </row>
    <row r="26" spans="1:10" ht="12.75" customHeight="1">
      <c r="A26" s="777"/>
      <c r="B26" s="777"/>
      <c r="C26" s="777"/>
      <c r="D26" s="777"/>
      <c r="E26" s="777"/>
      <c r="F26" s="777"/>
      <c r="G26" s="777"/>
      <c r="H26" s="777"/>
      <c r="I26" s="777"/>
      <c r="J26" s="777"/>
    </row>
    <row r="27" spans="1:10" ht="12.75" customHeight="1">
      <c r="A27" s="777" t="s">
        <v>119</v>
      </c>
      <c r="B27" s="777"/>
      <c r="C27" s="777"/>
      <c r="D27" s="777"/>
      <c r="E27" s="777"/>
      <c r="F27" s="777"/>
      <c r="G27" s="777"/>
      <c r="H27" s="777"/>
      <c r="I27" s="777"/>
      <c r="J27" s="777"/>
    </row>
    <row r="28" spans="1:11" s="3" customFormat="1" ht="12.75" customHeight="1">
      <c r="A28" s="777" t="s">
        <v>79</v>
      </c>
      <c r="B28" s="777"/>
      <c r="C28" s="777"/>
      <c r="D28" s="777"/>
      <c r="E28" s="777"/>
      <c r="F28" s="777"/>
      <c r="G28" s="777"/>
      <c r="H28" s="777"/>
      <c r="I28" s="777"/>
      <c r="J28" s="777"/>
      <c r="K28" s="190"/>
    </row>
    <row r="29" spans="1:11" s="3" customFormat="1" ht="12.75" customHeight="1">
      <c r="A29" s="777" t="s">
        <v>118</v>
      </c>
      <c r="B29" s="777"/>
      <c r="C29" s="777"/>
      <c r="D29" s="777"/>
      <c r="E29" s="777"/>
      <c r="F29" s="777"/>
      <c r="G29" s="777"/>
      <c r="H29" s="777"/>
      <c r="I29" s="777"/>
      <c r="J29" s="777"/>
      <c r="K29" s="190"/>
    </row>
    <row r="30" spans="1:10" ht="12.75" customHeight="1">
      <c r="A30" s="777" t="s">
        <v>101</v>
      </c>
      <c r="B30" s="777"/>
      <c r="C30" s="777"/>
      <c r="D30" s="777"/>
      <c r="E30" s="777"/>
      <c r="F30" s="777"/>
      <c r="G30" s="777"/>
      <c r="H30" s="777"/>
      <c r="I30" s="777"/>
      <c r="J30" s="777"/>
    </row>
    <row r="32" spans="2:7" ht="12.75">
      <c r="B32" s="17"/>
      <c r="D32" s="17"/>
      <c r="E32" s="17"/>
      <c r="G32" s="17"/>
    </row>
    <row r="34" spans="2:10" ht="12.75">
      <c r="B34" s="17"/>
      <c r="C34" s="17"/>
      <c r="D34" s="17"/>
      <c r="E34" s="17"/>
      <c r="F34" s="17"/>
      <c r="G34" s="17"/>
      <c r="H34" s="17"/>
      <c r="I34" s="17"/>
      <c r="J34" s="17"/>
    </row>
    <row r="35" spans="2:10" ht="12.75">
      <c r="B35" s="17"/>
      <c r="C35" s="17"/>
      <c r="D35" s="17"/>
      <c r="E35" s="17"/>
      <c r="F35" s="17"/>
      <c r="G35" s="17"/>
      <c r="H35" s="17"/>
      <c r="I35" s="17"/>
      <c r="J35" s="17"/>
    </row>
    <row r="37" spans="2:7" ht="12.75">
      <c r="B37" s="17"/>
      <c r="D37" s="17"/>
      <c r="E37" s="17"/>
      <c r="G37" s="17"/>
    </row>
    <row r="39" spans="2:10" ht="12.75">
      <c r="B39" s="17"/>
      <c r="C39" s="17"/>
      <c r="D39" s="17"/>
      <c r="E39" s="17"/>
      <c r="F39" s="17"/>
      <c r="G39" s="17"/>
      <c r="H39" s="17"/>
      <c r="I39" s="17"/>
      <c r="J39" s="17"/>
    </row>
    <row r="40" spans="2:9" ht="12.75">
      <c r="B40" s="17"/>
      <c r="C40" s="17"/>
      <c r="D40" s="17"/>
      <c r="E40" s="17"/>
      <c r="F40" s="17"/>
      <c r="G40" s="17"/>
      <c r="H40" s="17"/>
      <c r="I40" s="17"/>
    </row>
  </sheetData>
  <sheetProtection/>
  <mergeCells count="14">
    <mergeCell ref="A27:J27"/>
    <mergeCell ref="A28:J28"/>
    <mergeCell ref="A29:J29"/>
    <mergeCell ref="A30:J30"/>
    <mergeCell ref="A26:J26"/>
    <mergeCell ref="A24:J24"/>
    <mergeCell ref="A4:A5"/>
    <mergeCell ref="B4:D4"/>
    <mergeCell ref="E4:G4"/>
    <mergeCell ref="H4:J4"/>
    <mergeCell ref="A25:J25"/>
    <mergeCell ref="A1:J1"/>
    <mergeCell ref="A2:J2"/>
    <mergeCell ref="A3:J3"/>
  </mergeCells>
  <printOptions horizontalCentered="1"/>
  <pageMargins left="0.5" right="0.5" top="1.03" bottom="1" header="0.5" footer="0.5"/>
  <pageSetup fitToHeight="1" fitToWidth="1" horizontalDpi="600" verticalDpi="600" orientation="landscape" scale="91" r:id="rId1"/>
  <headerFooter alignWithMargins="0">
    <oddFooter>&amp;C&amp;A</oddFooter>
  </headerFooter>
  <rowBreaks count="1" manualBreakCount="1">
    <brk id="30"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J184"/>
  <sheetViews>
    <sheetView zoomScalePageLayoutView="0" workbookViewId="0" topLeftCell="A1">
      <selection activeCell="A1" sqref="A1:J1"/>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78" t="s">
        <v>204</v>
      </c>
      <c r="B1" s="778"/>
      <c r="C1" s="778"/>
      <c r="D1" s="778"/>
      <c r="E1" s="778"/>
      <c r="F1" s="778"/>
      <c r="G1" s="778"/>
      <c r="H1" s="778"/>
      <c r="I1" s="778"/>
      <c r="J1" s="778"/>
    </row>
    <row r="2" spans="1:10" ht="18.75">
      <c r="A2" s="779" t="s">
        <v>203</v>
      </c>
      <c r="B2" s="779"/>
      <c r="C2" s="779"/>
      <c r="D2" s="779"/>
      <c r="E2" s="779"/>
      <c r="F2" s="779"/>
      <c r="G2" s="779"/>
      <c r="H2" s="779"/>
      <c r="I2" s="779"/>
      <c r="J2" s="779"/>
    </row>
    <row r="3" spans="1:10" s="260" customFormat="1" ht="14.25">
      <c r="A3" s="851" t="s">
        <v>26</v>
      </c>
      <c r="B3" s="851"/>
      <c r="C3" s="851"/>
      <c r="D3" s="851"/>
      <c r="E3" s="851"/>
      <c r="F3" s="851"/>
      <c r="G3" s="851"/>
      <c r="H3" s="851"/>
      <c r="I3" s="851"/>
      <c r="J3" s="851"/>
    </row>
    <row r="4" spans="1:10" ht="18" customHeight="1" thickBot="1">
      <c r="A4" s="826" t="s">
        <v>135</v>
      </c>
      <c r="B4" s="823" t="s">
        <v>13</v>
      </c>
      <c r="C4" s="824"/>
      <c r="D4" s="825"/>
      <c r="E4" s="823" t="s">
        <v>12</v>
      </c>
      <c r="F4" s="824"/>
      <c r="G4" s="824"/>
      <c r="H4" s="823" t="s">
        <v>36</v>
      </c>
      <c r="I4" s="824"/>
      <c r="J4" s="824"/>
    </row>
    <row r="5" spans="1:10" ht="15" customHeight="1">
      <c r="A5" s="826"/>
      <c r="B5" s="259"/>
      <c r="C5" s="827" t="s">
        <v>7</v>
      </c>
      <c r="D5" s="827" t="s">
        <v>8</v>
      </c>
      <c r="E5" s="259"/>
      <c r="F5" s="827" t="s">
        <v>7</v>
      </c>
      <c r="G5" s="827" t="s">
        <v>8</v>
      </c>
      <c r="H5" s="259"/>
      <c r="I5" s="827" t="s">
        <v>7</v>
      </c>
      <c r="J5" s="827" t="s">
        <v>8</v>
      </c>
    </row>
    <row r="6" spans="1:10" ht="15" customHeight="1">
      <c r="A6" s="826"/>
      <c r="B6" s="259" t="s">
        <v>0</v>
      </c>
      <c r="C6" s="828"/>
      <c r="D6" s="828"/>
      <c r="E6" s="259" t="s">
        <v>0</v>
      </c>
      <c r="F6" s="828"/>
      <c r="G6" s="828"/>
      <c r="H6" s="259" t="s">
        <v>0</v>
      </c>
      <c r="I6" s="828"/>
      <c r="J6" s="828"/>
    </row>
    <row r="7" spans="1:10" ht="15" customHeight="1">
      <c r="A7" s="826"/>
      <c r="B7" s="259"/>
      <c r="C7" s="828"/>
      <c r="D7" s="828"/>
      <c r="E7" s="259"/>
      <c r="F7" s="828"/>
      <c r="G7" s="828"/>
      <c r="H7" s="259"/>
      <c r="I7" s="828"/>
      <c r="J7" s="828"/>
    </row>
    <row r="8" spans="1:10" ht="15">
      <c r="A8" s="258" t="s">
        <v>0</v>
      </c>
      <c r="B8" s="257">
        <v>6090473</v>
      </c>
      <c r="C8" s="257">
        <v>2646603</v>
      </c>
      <c r="D8" s="257">
        <v>3443870</v>
      </c>
      <c r="E8" s="257">
        <v>5511077</v>
      </c>
      <c r="F8" s="257">
        <v>2163248</v>
      </c>
      <c r="G8" s="257">
        <v>3347829</v>
      </c>
      <c r="H8" s="257">
        <v>579396</v>
      </c>
      <c r="I8" s="257">
        <v>483355</v>
      </c>
      <c r="J8" s="38">
        <v>96041</v>
      </c>
    </row>
    <row r="9" spans="1:10" ht="15" customHeight="1">
      <c r="A9" s="252" t="s">
        <v>134</v>
      </c>
      <c r="B9" s="256">
        <v>8520</v>
      </c>
      <c r="C9" s="176">
        <v>1373</v>
      </c>
      <c r="D9" s="176">
        <v>7147</v>
      </c>
      <c r="E9" s="176">
        <v>8367</v>
      </c>
      <c r="F9" s="176">
        <v>1272</v>
      </c>
      <c r="G9" s="176">
        <v>7095</v>
      </c>
      <c r="H9" s="176">
        <v>152</v>
      </c>
      <c r="I9" s="176">
        <v>100</v>
      </c>
      <c r="J9" s="39">
        <v>52</v>
      </c>
    </row>
    <row r="10" spans="1:10" ht="15" customHeight="1">
      <c r="A10" s="255" t="s">
        <v>133</v>
      </c>
      <c r="B10" s="176">
        <v>155607</v>
      </c>
      <c r="C10" s="176">
        <v>18867</v>
      </c>
      <c r="D10" s="176">
        <v>136740</v>
      </c>
      <c r="E10" s="176">
        <v>155523</v>
      </c>
      <c r="F10" s="176">
        <v>18867</v>
      </c>
      <c r="G10" s="176">
        <v>136657</v>
      </c>
      <c r="H10" s="176">
        <v>83</v>
      </c>
      <c r="I10" s="176" t="s">
        <v>117</v>
      </c>
      <c r="J10" s="39">
        <v>83</v>
      </c>
    </row>
    <row r="11" spans="1:10" ht="14.25">
      <c r="A11" s="254" t="s">
        <v>132</v>
      </c>
      <c r="B11" s="176">
        <v>154370</v>
      </c>
      <c r="C11" s="176">
        <v>5916</v>
      </c>
      <c r="D11" s="176">
        <v>148454</v>
      </c>
      <c r="E11" s="176">
        <v>154332</v>
      </c>
      <c r="F11" s="176">
        <v>5896</v>
      </c>
      <c r="G11" s="176">
        <v>148436</v>
      </c>
      <c r="H11" s="176">
        <v>38</v>
      </c>
      <c r="I11" s="176">
        <v>20</v>
      </c>
      <c r="J11" s="253">
        <v>18</v>
      </c>
    </row>
    <row r="12" spans="1:10" ht="14.25">
      <c r="A12" s="252" t="s">
        <v>131</v>
      </c>
      <c r="B12" s="176">
        <v>149079</v>
      </c>
      <c r="C12" s="176">
        <v>4468</v>
      </c>
      <c r="D12" s="176">
        <v>144611</v>
      </c>
      <c r="E12" s="176">
        <v>149033</v>
      </c>
      <c r="F12" s="176">
        <v>4468</v>
      </c>
      <c r="G12" s="176">
        <v>144565</v>
      </c>
      <c r="H12" s="176">
        <v>46</v>
      </c>
      <c r="I12" s="176" t="s">
        <v>117</v>
      </c>
      <c r="J12" s="39">
        <v>46</v>
      </c>
    </row>
    <row r="13" spans="1:10" ht="14.25">
      <c r="A13" s="252" t="s">
        <v>130</v>
      </c>
      <c r="B13" s="176">
        <v>154936</v>
      </c>
      <c r="C13" s="176">
        <v>7488</v>
      </c>
      <c r="D13" s="176">
        <v>147448</v>
      </c>
      <c r="E13" s="176">
        <v>154829</v>
      </c>
      <c r="F13" s="176">
        <v>7483</v>
      </c>
      <c r="G13" s="176">
        <v>147346</v>
      </c>
      <c r="H13" s="176">
        <v>107</v>
      </c>
      <c r="I13" s="176">
        <v>6</v>
      </c>
      <c r="J13" s="39">
        <v>101</v>
      </c>
    </row>
    <row r="14" spans="1:10" ht="14.25">
      <c r="A14" s="252" t="s">
        <v>129</v>
      </c>
      <c r="B14" s="176">
        <v>225007</v>
      </c>
      <c r="C14" s="176">
        <v>22405</v>
      </c>
      <c r="D14" s="176">
        <v>202602</v>
      </c>
      <c r="E14" s="176">
        <v>223273</v>
      </c>
      <c r="F14" s="176">
        <v>21440</v>
      </c>
      <c r="G14" s="176">
        <v>201833</v>
      </c>
      <c r="H14" s="176">
        <v>1734</v>
      </c>
      <c r="I14" s="176">
        <v>965</v>
      </c>
      <c r="J14" s="39">
        <v>769</v>
      </c>
    </row>
    <row r="15" spans="1:10" ht="14.25">
      <c r="A15" s="252" t="s">
        <v>128</v>
      </c>
      <c r="B15" s="176">
        <v>196765</v>
      </c>
      <c r="C15" s="176">
        <v>32940</v>
      </c>
      <c r="D15" s="176">
        <v>163826</v>
      </c>
      <c r="E15" s="176">
        <v>190862</v>
      </c>
      <c r="F15" s="176">
        <v>29267</v>
      </c>
      <c r="G15" s="176">
        <v>161595</v>
      </c>
      <c r="H15" s="176">
        <v>5904</v>
      </c>
      <c r="I15" s="176">
        <v>3673</v>
      </c>
      <c r="J15" s="39">
        <v>2231</v>
      </c>
    </row>
    <row r="16" spans="1:10" ht="14.25">
      <c r="A16" s="252" t="s">
        <v>127</v>
      </c>
      <c r="B16" s="176">
        <v>222345</v>
      </c>
      <c r="C16" s="176">
        <v>57940</v>
      </c>
      <c r="D16" s="176">
        <v>164405</v>
      </c>
      <c r="E16" s="176">
        <v>205860</v>
      </c>
      <c r="F16" s="176">
        <v>46134</v>
      </c>
      <c r="G16" s="176">
        <v>159725</v>
      </c>
      <c r="H16" s="176">
        <v>16485</v>
      </c>
      <c r="I16" s="176">
        <v>11806</v>
      </c>
      <c r="J16" s="39">
        <v>4679</v>
      </c>
    </row>
    <row r="17" spans="1:10" ht="14.25">
      <c r="A17" s="252" t="s">
        <v>126</v>
      </c>
      <c r="B17" s="176">
        <v>421279</v>
      </c>
      <c r="C17" s="176">
        <v>157293</v>
      </c>
      <c r="D17" s="176">
        <v>263986</v>
      </c>
      <c r="E17" s="176">
        <v>370715</v>
      </c>
      <c r="F17" s="176">
        <v>121570</v>
      </c>
      <c r="G17" s="176">
        <v>249146</v>
      </c>
      <c r="H17" s="176">
        <v>50564</v>
      </c>
      <c r="I17" s="176">
        <v>35723</v>
      </c>
      <c r="J17" s="39">
        <v>14841</v>
      </c>
    </row>
    <row r="18" spans="1:10" ht="14.25">
      <c r="A18" s="252" t="s">
        <v>125</v>
      </c>
      <c r="B18" s="176">
        <v>436384</v>
      </c>
      <c r="C18" s="176">
        <v>165545</v>
      </c>
      <c r="D18" s="176">
        <v>270838</v>
      </c>
      <c r="E18" s="176">
        <v>375485</v>
      </c>
      <c r="F18" s="176">
        <v>123679</v>
      </c>
      <c r="G18" s="176">
        <v>251805</v>
      </c>
      <c r="H18" s="176">
        <v>60899</v>
      </c>
      <c r="I18" s="176">
        <v>41866</v>
      </c>
      <c r="J18" s="39">
        <v>19033</v>
      </c>
    </row>
    <row r="19" spans="1:10" ht="14.25">
      <c r="A19" s="252" t="s">
        <v>124</v>
      </c>
      <c r="B19" s="176">
        <v>531358</v>
      </c>
      <c r="C19" s="176">
        <v>242365</v>
      </c>
      <c r="D19" s="176">
        <v>288993</v>
      </c>
      <c r="E19" s="176">
        <v>462580</v>
      </c>
      <c r="F19" s="176">
        <v>191903</v>
      </c>
      <c r="G19" s="176">
        <v>270677</v>
      </c>
      <c r="H19" s="176">
        <v>68778</v>
      </c>
      <c r="I19" s="176">
        <v>50462</v>
      </c>
      <c r="J19" s="39">
        <v>18316</v>
      </c>
    </row>
    <row r="20" spans="1:10" ht="14.25">
      <c r="A20" s="252" t="s">
        <v>123</v>
      </c>
      <c r="B20" s="176">
        <v>634686</v>
      </c>
      <c r="C20" s="176">
        <v>267057</v>
      </c>
      <c r="D20" s="176">
        <v>367630</v>
      </c>
      <c r="E20" s="176">
        <v>565774</v>
      </c>
      <c r="F20" s="176">
        <v>207234</v>
      </c>
      <c r="G20" s="176">
        <v>358539</v>
      </c>
      <c r="H20" s="176">
        <v>68913</v>
      </c>
      <c r="I20" s="176">
        <v>59822</v>
      </c>
      <c r="J20" s="39">
        <v>9090</v>
      </c>
    </row>
    <row r="21" spans="1:10" ht="14.25">
      <c r="A21" s="252" t="s">
        <v>122</v>
      </c>
      <c r="B21" s="176">
        <v>1084111</v>
      </c>
      <c r="C21" s="176">
        <v>540223</v>
      </c>
      <c r="D21" s="176">
        <v>543887</v>
      </c>
      <c r="E21" s="176">
        <v>988781</v>
      </c>
      <c r="F21" s="176">
        <v>461118</v>
      </c>
      <c r="G21" s="176">
        <v>527663</v>
      </c>
      <c r="H21" s="176">
        <v>95330</v>
      </c>
      <c r="I21" s="176">
        <v>79106</v>
      </c>
      <c r="J21" s="39">
        <v>16224</v>
      </c>
    </row>
    <row r="22" spans="1:10" ht="15" thickBot="1">
      <c r="A22" s="251" t="s">
        <v>121</v>
      </c>
      <c r="B22" s="240">
        <v>1716026</v>
      </c>
      <c r="C22" s="240">
        <v>1122723</v>
      </c>
      <c r="D22" s="240">
        <v>593304</v>
      </c>
      <c r="E22" s="240">
        <v>1505662</v>
      </c>
      <c r="F22" s="240">
        <v>922916</v>
      </c>
      <c r="G22" s="240">
        <v>582746</v>
      </c>
      <c r="H22" s="240">
        <v>210364</v>
      </c>
      <c r="I22" s="240">
        <v>199806</v>
      </c>
      <c r="J22" s="241">
        <v>10557</v>
      </c>
    </row>
    <row r="23" spans="1:10" ht="13.5" customHeight="1" thickTop="1">
      <c r="A23" s="777"/>
      <c r="B23" s="777"/>
      <c r="C23" s="777"/>
      <c r="D23" s="777"/>
      <c r="E23" s="777"/>
      <c r="F23" s="777"/>
      <c r="G23" s="777"/>
      <c r="H23" s="777"/>
      <c r="I23" s="777"/>
      <c r="J23" s="777"/>
    </row>
    <row r="24" spans="1:10" ht="24.75" customHeight="1">
      <c r="A24" s="777" t="s">
        <v>120</v>
      </c>
      <c r="B24" s="777"/>
      <c r="C24" s="777"/>
      <c r="D24" s="777"/>
      <c r="E24" s="777"/>
      <c r="F24" s="777"/>
      <c r="G24" s="777"/>
      <c r="H24" s="777"/>
      <c r="I24" s="777"/>
      <c r="J24" s="777"/>
    </row>
    <row r="25" spans="1:10" ht="12.75" customHeight="1">
      <c r="A25" s="777"/>
      <c r="B25" s="777"/>
      <c r="C25" s="777"/>
      <c r="D25" s="777"/>
      <c r="E25" s="777"/>
      <c r="F25" s="777"/>
      <c r="G25" s="777"/>
      <c r="H25" s="777"/>
      <c r="I25" s="777"/>
      <c r="J25" s="777"/>
    </row>
    <row r="26" spans="1:10" ht="12.75" customHeight="1">
      <c r="A26" s="777" t="s">
        <v>119</v>
      </c>
      <c r="B26" s="777"/>
      <c r="C26" s="777"/>
      <c r="D26" s="777"/>
      <c r="E26" s="777"/>
      <c r="F26" s="777"/>
      <c r="G26" s="777"/>
      <c r="H26" s="777"/>
      <c r="I26" s="777"/>
      <c r="J26" s="777"/>
    </row>
    <row r="27" spans="1:10" ht="12.75" customHeight="1">
      <c r="A27" s="777" t="s">
        <v>79</v>
      </c>
      <c r="B27" s="777"/>
      <c r="C27" s="777"/>
      <c r="D27" s="777"/>
      <c r="E27" s="777"/>
      <c r="F27" s="777"/>
      <c r="G27" s="777"/>
      <c r="H27" s="777"/>
      <c r="I27" s="777"/>
      <c r="J27" s="777"/>
    </row>
    <row r="28" spans="1:10" ht="12.75" customHeight="1">
      <c r="A28" s="777" t="s">
        <v>118</v>
      </c>
      <c r="B28" s="777"/>
      <c r="C28" s="777"/>
      <c r="D28" s="777"/>
      <c r="E28" s="777"/>
      <c r="F28" s="777"/>
      <c r="G28" s="777"/>
      <c r="H28" s="777"/>
      <c r="I28" s="777"/>
      <c r="J28" s="777"/>
    </row>
    <row r="29" spans="1:10" ht="12.75">
      <c r="A29" s="777" t="s">
        <v>101</v>
      </c>
      <c r="B29" s="777"/>
      <c r="C29" s="777"/>
      <c r="D29" s="777"/>
      <c r="E29" s="777"/>
      <c r="F29" s="777"/>
      <c r="G29" s="777"/>
      <c r="H29" s="777"/>
      <c r="I29" s="777"/>
      <c r="J29" s="777"/>
    </row>
    <row r="30" ht="12.75">
      <c r="A30" s="155"/>
    </row>
    <row r="31" ht="12.75">
      <c r="A31" s="155"/>
    </row>
    <row r="32" ht="12.75">
      <c r="A32" s="155"/>
    </row>
    <row r="33" ht="12.75">
      <c r="A33" s="155"/>
    </row>
    <row r="34" ht="12.75">
      <c r="A34" s="155"/>
    </row>
    <row r="35" ht="12.75">
      <c r="A35" s="155"/>
    </row>
    <row r="36" ht="12.75">
      <c r="A36" s="155"/>
    </row>
    <row r="37" ht="12.75">
      <c r="A37" s="155"/>
    </row>
    <row r="38" ht="12.75">
      <c r="A38" s="155"/>
    </row>
    <row r="39" ht="12.75">
      <c r="A39" s="155"/>
    </row>
    <row r="40" ht="12.75">
      <c r="A40" s="155"/>
    </row>
    <row r="41" ht="12.75">
      <c r="A41" s="155"/>
    </row>
    <row r="42" ht="12.75">
      <c r="A42" s="155"/>
    </row>
    <row r="43" ht="12.75">
      <c r="A43" s="155"/>
    </row>
    <row r="44" ht="12.75">
      <c r="A44" s="155"/>
    </row>
    <row r="45" ht="12.75">
      <c r="A45" s="155"/>
    </row>
    <row r="46" ht="12.75">
      <c r="A46" s="155"/>
    </row>
    <row r="47" ht="12.75">
      <c r="A47" s="155"/>
    </row>
    <row r="48" ht="12.75">
      <c r="A48" s="155"/>
    </row>
    <row r="49" ht="12.75">
      <c r="A49" s="155"/>
    </row>
    <row r="50" ht="12.75">
      <c r="A50" s="155"/>
    </row>
    <row r="51" ht="12.75">
      <c r="A51" s="155"/>
    </row>
    <row r="52" ht="12.75">
      <c r="A52" s="155"/>
    </row>
    <row r="53" ht="12.75">
      <c r="A53" s="155"/>
    </row>
    <row r="54" ht="12.75">
      <c r="A54" s="155"/>
    </row>
    <row r="55" ht="12.75">
      <c r="A55" s="155"/>
    </row>
    <row r="56" ht="12.75">
      <c r="A56" s="155"/>
    </row>
    <row r="57" ht="12.75">
      <c r="A57" s="155"/>
    </row>
    <row r="58" ht="12.75">
      <c r="A58" s="155"/>
    </row>
    <row r="59" ht="12.75">
      <c r="A59" s="155"/>
    </row>
    <row r="60" ht="12.75">
      <c r="A60" s="155"/>
    </row>
    <row r="61" ht="12.75">
      <c r="A61" s="155"/>
    </row>
    <row r="62" ht="12.75">
      <c r="A62" s="155"/>
    </row>
    <row r="63" ht="12.75">
      <c r="A63" s="155"/>
    </row>
    <row r="64" ht="12.75">
      <c r="A64" s="155"/>
    </row>
    <row r="65" ht="12.75">
      <c r="A65" s="155"/>
    </row>
    <row r="66" ht="12.75">
      <c r="A66" s="155"/>
    </row>
    <row r="67" ht="12.75">
      <c r="A67" s="155"/>
    </row>
    <row r="68" ht="12.75">
      <c r="A68" s="155"/>
    </row>
    <row r="69" ht="12.75">
      <c r="A69" s="155"/>
    </row>
    <row r="70" ht="12.75">
      <c r="A70" s="155"/>
    </row>
    <row r="71" ht="12.75">
      <c r="A71" s="155"/>
    </row>
    <row r="72" ht="12.75">
      <c r="A72" s="155"/>
    </row>
    <row r="73" ht="12.75">
      <c r="A73" s="155"/>
    </row>
    <row r="74" ht="12.75">
      <c r="A74" s="155"/>
    </row>
    <row r="75" ht="12.75">
      <c r="A75" s="155"/>
    </row>
    <row r="76" ht="12.75">
      <c r="A76" s="155"/>
    </row>
    <row r="77" ht="12.75">
      <c r="A77" s="155"/>
    </row>
    <row r="78" ht="12.75">
      <c r="A78" s="155"/>
    </row>
    <row r="79" ht="12.75">
      <c r="A79" s="155"/>
    </row>
    <row r="80" ht="12.75">
      <c r="A80" s="155"/>
    </row>
    <row r="81" ht="12.75">
      <c r="A81" s="155"/>
    </row>
    <row r="82" ht="12.75">
      <c r="A82" s="155"/>
    </row>
    <row r="83" ht="12.75">
      <c r="A83" s="155"/>
    </row>
    <row r="84" ht="12.75">
      <c r="A84" s="155"/>
    </row>
    <row r="85" ht="12.75">
      <c r="A85" s="155"/>
    </row>
    <row r="86" ht="12.75">
      <c r="A86" s="155"/>
    </row>
    <row r="87" ht="12.75">
      <c r="A87" s="155"/>
    </row>
    <row r="88" ht="12.75">
      <c r="A88" s="155"/>
    </row>
    <row r="89" ht="12.75">
      <c r="A89" s="155"/>
    </row>
    <row r="90" ht="12.75">
      <c r="A90" s="155"/>
    </row>
    <row r="91" ht="12.75">
      <c r="A91" s="155"/>
    </row>
    <row r="92" ht="12.75">
      <c r="A92" s="155"/>
    </row>
    <row r="93" ht="12.75">
      <c r="A93" s="155"/>
    </row>
    <row r="94" ht="12.75">
      <c r="A94" s="155"/>
    </row>
    <row r="95" ht="12.75">
      <c r="A95" s="155"/>
    </row>
    <row r="96" ht="12.75">
      <c r="A96" s="155"/>
    </row>
    <row r="97" ht="12.75">
      <c r="A97" s="155"/>
    </row>
    <row r="98" ht="12.75">
      <c r="A98" s="155"/>
    </row>
    <row r="99" ht="12.75">
      <c r="A99" s="155"/>
    </row>
    <row r="100" ht="12.75">
      <c r="A100" s="155"/>
    </row>
    <row r="101" ht="12.75">
      <c r="A101" s="155"/>
    </row>
    <row r="102" ht="12.75">
      <c r="A102" s="155"/>
    </row>
    <row r="103" ht="12.75">
      <c r="A103" s="155"/>
    </row>
    <row r="104" ht="12.75">
      <c r="A104" s="155"/>
    </row>
    <row r="105" ht="12.75">
      <c r="A105" s="155"/>
    </row>
    <row r="106" ht="12.75">
      <c r="A106" s="155"/>
    </row>
    <row r="107" ht="12.75">
      <c r="A107" s="155"/>
    </row>
    <row r="108" ht="12.75">
      <c r="A108" s="155"/>
    </row>
    <row r="109" ht="12.75">
      <c r="A109" s="155"/>
    </row>
    <row r="110" ht="12.75">
      <c r="A110" s="155"/>
    </row>
    <row r="111" ht="12.75">
      <c r="A111" s="155"/>
    </row>
    <row r="112" ht="12.75">
      <c r="A112" s="155"/>
    </row>
    <row r="113" ht="12.75">
      <c r="A113" s="155"/>
    </row>
    <row r="114" ht="12.75">
      <c r="A114" s="155"/>
    </row>
    <row r="115" ht="12.75">
      <c r="A115" s="155"/>
    </row>
    <row r="116" ht="12.75">
      <c r="A116" s="155"/>
    </row>
    <row r="117" ht="12.75">
      <c r="A117" s="155"/>
    </row>
    <row r="118" ht="12.75">
      <c r="A118" s="155"/>
    </row>
    <row r="119" ht="12.75">
      <c r="A119" s="155"/>
    </row>
    <row r="120" ht="12.75">
      <c r="A120" s="155"/>
    </row>
    <row r="121" ht="12.75">
      <c r="A121" s="155"/>
    </row>
    <row r="122" ht="12.75">
      <c r="A122" s="155"/>
    </row>
    <row r="123" ht="12.75">
      <c r="A123" s="155"/>
    </row>
    <row r="124" ht="12.75">
      <c r="A124" s="155"/>
    </row>
    <row r="125" ht="12.75">
      <c r="A125" s="155"/>
    </row>
    <row r="126" ht="12.75">
      <c r="A126" s="155"/>
    </row>
    <row r="127" ht="12.75">
      <c r="A127" s="155"/>
    </row>
    <row r="128" ht="12.75">
      <c r="A128" s="155"/>
    </row>
    <row r="129" ht="12.75">
      <c r="A129" s="155"/>
    </row>
    <row r="130" ht="12.75">
      <c r="A130" s="155"/>
    </row>
    <row r="131" ht="12.75">
      <c r="A131" s="155"/>
    </row>
    <row r="132" ht="12.75">
      <c r="A132" s="155"/>
    </row>
    <row r="133" ht="12.75">
      <c r="A133" s="155"/>
    </row>
    <row r="134" ht="12.75">
      <c r="A134" s="155"/>
    </row>
    <row r="135" ht="12.75">
      <c r="A135" s="155"/>
    </row>
    <row r="136" ht="12.75">
      <c r="A136" s="155"/>
    </row>
    <row r="137" ht="12.75">
      <c r="A137" s="155"/>
    </row>
    <row r="138" ht="12.75">
      <c r="A138" s="155"/>
    </row>
    <row r="139" ht="12.75">
      <c r="A139" s="155"/>
    </row>
    <row r="140" ht="12.75">
      <c r="A140" s="155"/>
    </row>
    <row r="141" ht="12.75">
      <c r="A141" s="155"/>
    </row>
    <row r="142" ht="12.75">
      <c r="A142" s="155"/>
    </row>
    <row r="143" ht="12.75">
      <c r="A143" s="155"/>
    </row>
    <row r="144" ht="12.75">
      <c r="A144" s="155"/>
    </row>
    <row r="145" ht="12.75">
      <c r="A145" s="155"/>
    </row>
    <row r="146" ht="12.75">
      <c r="A146" s="155"/>
    </row>
    <row r="147" ht="12.75">
      <c r="A147" s="155"/>
    </row>
    <row r="148" ht="12.75">
      <c r="A148" s="155"/>
    </row>
    <row r="149" ht="12.75">
      <c r="A149" s="155"/>
    </row>
    <row r="150" ht="12.75">
      <c r="A150" s="155"/>
    </row>
    <row r="151" ht="12.75">
      <c r="A151" s="155"/>
    </row>
    <row r="152" ht="12.75">
      <c r="A152" s="155"/>
    </row>
    <row r="153" ht="12.75">
      <c r="A153" s="155"/>
    </row>
    <row r="154" ht="12.75">
      <c r="A154" s="155"/>
    </row>
    <row r="155" ht="12.75">
      <c r="A155" s="155"/>
    </row>
    <row r="156" ht="12.75">
      <c r="A156" s="155"/>
    </row>
    <row r="157" ht="12.75">
      <c r="A157" s="155"/>
    </row>
    <row r="158" ht="12.75">
      <c r="A158" s="155"/>
    </row>
    <row r="159" ht="12.75">
      <c r="A159" s="155"/>
    </row>
    <row r="160" ht="12.75">
      <c r="A160" s="155"/>
    </row>
    <row r="161" ht="12.75">
      <c r="A161" s="155"/>
    </row>
    <row r="162" ht="12.75">
      <c r="A162" s="155"/>
    </row>
    <row r="163" ht="12.75">
      <c r="A163" s="155"/>
    </row>
    <row r="164" ht="12.75">
      <c r="A164" s="155"/>
    </row>
    <row r="165" ht="12.75">
      <c r="A165" s="155"/>
    </row>
    <row r="166" ht="12.75">
      <c r="A166" s="155"/>
    </row>
    <row r="167" ht="12.75">
      <c r="A167" s="155"/>
    </row>
    <row r="168" ht="12.75">
      <c r="A168" s="155"/>
    </row>
    <row r="169" ht="12.75">
      <c r="A169" s="155"/>
    </row>
    <row r="170" ht="12.75">
      <c r="A170" s="155"/>
    </row>
    <row r="171" ht="12.75">
      <c r="A171" s="155"/>
    </row>
    <row r="172" ht="12.75">
      <c r="A172" s="155"/>
    </row>
    <row r="173" ht="12.75">
      <c r="A173" s="155"/>
    </row>
    <row r="174" ht="12.75">
      <c r="A174" s="155"/>
    </row>
    <row r="175" ht="12.75">
      <c r="A175" s="155"/>
    </row>
    <row r="176" ht="12.75">
      <c r="A176" s="155"/>
    </row>
    <row r="177" ht="12.75">
      <c r="A177" s="155"/>
    </row>
    <row r="178" ht="12.75">
      <c r="A178" s="155"/>
    </row>
    <row r="179" ht="12.75">
      <c r="A179" s="155"/>
    </row>
    <row r="180" ht="12.75">
      <c r="A180" s="155"/>
    </row>
    <row r="181" ht="12.75">
      <c r="A181" s="155"/>
    </row>
    <row r="182" ht="12.75">
      <c r="A182" s="155"/>
    </row>
    <row r="183" ht="12.75">
      <c r="A183" s="155"/>
    </row>
    <row r="184" ht="12.75">
      <c r="A184" s="155"/>
    </row>
  </sheetData>
  <sheetProtection/>
  <mergeCells count="20">
    <mergeCell ref="H4:J4"/>
    <mergeCell ref="G5:G7"/>
    <mergeCell ref="I5:I7"/>
    <mergeCell ref="A29:J29"/>
    <mergeCell ref="A24:J24"/>
    <mergeCell ref="A23:J23"/>
    <mergeCell ref="A25:J25"/>
    <mergeCell ref="A26:J26"/>
    <mergeCell ref="A27:J27"/>
    <mergeCell ref="A28:J28"/>
    <mergeCell ref="A1:J1"/>
    <mergeCell ref="A2:J2"/>
    <mergeCell ref="A3:J3"/>
    <mergeCell ref="A4:A7"/>
    <mergeCell ref="C5:C7"/>
    <mergeCell ref="D5:D7"/>
    <mergeCell ref="F5:F7"/>
    <mergeCell ref="J5:J7"/>
    <mergeCell ref="B4:D4"/>
    <mergeCell ref="E4:G4"/>
  </mergeCells>
  <printOptions horizontalCentered="1" verticalCentered="1"/>
  <pageMargins left="0.5" right="0.5" top="0.5" bottom="1" header="7.47" footer="0.5"/>
  <pageSetup fitToHeight="1" fitToWidth="1" horizontalDpi="600" verticalDpi="600" orientation="landscape" scale="97" r:id="rId1"/>
  <headerFooter alignWithMargins="0">
    <oddFooter>&amp;C&amp;A</oddFooter>
  </headerFooter>
  <colBreaks count="1" manualBreakCount="1">
    <brk id="1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1" sqref="A1:J33"/>
    </sheetView>
  </sheetViews>
  <sheetFormatPr defaultColWidth="9.140625" defaultRowHeight="12.75"/>
  <cols>
    <col min="1" max="1" width="23.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78" t="s">
        <v>207</v>
      </c>
      <c r="B1" s="778"/>
      <c r="C1" s="778"/>
      <c r="D1" s="778"/>
      <c r="E1" s="778"/>
      <c r="F1" s="778"/>
      <c r="G1" s="778"/>
      <c r="H1" s="778"/>
      <c r="I1" s="778"/>
      <c r="J1" s="778"/>
    </row>
    <row r="2" spans="1:10" ht="18.75">
      <c r="A2" s="779" t="s">
        <v>206</v>
      </c>
      <c r="B2" s="779"/>
      <c r="C2" s="779"/>
      <c r="D2" s="779"/>
      <c r="E2" s="779"/>
      <c r="F2" s="779"/>
      <c r="G2" s="779"/>
      <c r="H2" s="779"/>
      <c r="I2" s="779"/>
      <c r="J2" s="779"/>
    </row>
    <row r="3" spans="1:10" ht="14.25">
      <c r="A3" s="851" t="s">
        <v>26</v>
      </c>
      <c r="B3" s="851"/>
      <c r="C3" s="851"/>
      <c r="D3" s="851"/>
      <c r="E3" s="851"/>
      <c r="F3" s="851"/>
      <c r="G3" s="851"/>
      <c r="H3" s="851"/>
      <c r="I3" s="851"/>
      <c r="J3" s="851"/>
    </row>
    <row r="4" spans="1:10" ht="18" customHeight="1" thickBot="1">
      <c r="A4" s="826" t="s">
        <v>160</v>
      </c>
      <c r="B4" s="823" t="s">
        <v>13</v>
      </c>
      <c r="C4" s="824"/>
      <c r="D4" s="824"/>
      <c r="E4" s="823" t="s">
        <v>12</v>
      </c>
      <c r="F4" s="824"/>
      <c r="G4" s="825"/>
      <c r="H4" s="831" t="s">
        <v>178</v>
      </c>
      <c r="I4" s="852"/>
      <c r="J4" s="825"/>
    </row>
    <row r="5" spans="1:10" ht="29.25" thickBot="1">
      <c r="A5" s="826"/>
      <c r="B5" s="168" t="s">
        <v>0</v>
      </c>
      <c r="C5" s="170" t="s">
        <v>7</v>
      </c>
      <c r="D5" s="265" t="s">
        <v>8</v>
      </c>
      <c r="E5" s="170" t="s">
        <v>0</v>
      </c>
      <c r="F5" s="265" t="s">
        <v>7</v>
      </c>
      <c r="G5" s="181" t="s">
        <v>8</v>
      </c>
      <c r="H5" s="210" t="s">
        <v>0</v>
      </c>
      <c r="I5" s="264" t="s">
        <v>7</v>
      </c>
      <c r="J5" s="170" t="s">
        <v>8</v>
      </c>
    </row>
    <row r="6" spans="1:10" ht="15">
      <c r="A6" s="258" t="s">
        <v>0</v>
      </c>
      <c r="B6" s="263">
        <v>6090473</v>
      </c>
      <c r="C6" s="263">
        <v>2646603</v>
      </c>
      <c r="D6" s="263">
        <v>3443870</v>
      </c>
      <c r="E6" s="263">
        <v>5511077</v>
      </c>
      <c r="F6" s="263">
        <v>2163248</v>
      </c>
      <c r="G6" s="263">
        <v>3347829</v>
      </c>
      <c r="H6" s="263">
        <v>579396</v>
      </c>
      <c r="I6" s="263">
        <v>483355</v>
      </c>
      <c r="J6" s="262">
        <v>96041</v>
      </c>
    </row>
    <row r="7" spans="1:10" ht="14.25">
      <c r="A7" s="229" t="s">
        <v>158</v>
      </c>
      <c r="B7" s="216">
        <v>261</v>
      </c>
      <c r="C7" s="216">
        <v>3</v>
      </c>
      <c r="D7" s="216">
        <v>258</v>
      </c>
      <c r="E7" s="216">
        <v>260</v>
      </c>
      <c r="F7" s="216">
        <v>3</v>
      </c>
      <c r="G7" s="216">
        <v>258</v>
      </c>
      <c r="H7" s="216" t="s">
        <v>185</v>
      </c>
      <c r="I7" s="216" t="s">
        <v>185</v>
      </c>
      <c r="J7" s="216" t="s">
        <v>185</v>
      </c>
    </row>
    <row r="8" spans="1:10" ht="14.25">
      <c r="A8" s="229" t="s">
        <v>157</v>
      </c>
      <c r="B8" s="187">
        <v>784</v>
      </c>
      <c r="C8" s="216">
        <v>7</v>
      </c>
      <c r="D8" s="187">
        <v>777</v>
      </c>
      <c r="E8" s="187">
        <v>784</v>
      </c>
      <c r="F8" s="216">
        <v>7</v>
      </c>
      <c r="G8" s="187">
        <v>776</v>
      </c>
      <c r="H8" s="216" t="s">
        <v>185</v>
      </c>
      <c r="I8" s="216" t="s">
        <v>185</v>
      </c>
      <c r="J8" s="216" t="s">
        <v>185</v>
      </c>
    </row>
    <row r="9" spans="1:10" ht="14.25">
      <c r="A9" s="229" t="s">
        <v>156</v>
      </c>
      <c r="B9" s="187">
        <v>2788</v>
      </c>
      <c r="C9" s="216">
        <v>68</v>
      </c>
      <c r="D9" s="187">
        <v>2720</v>
      </c>
      <c r="E9" s="187">
        <v>2787</v>
      </c>
      <c r="F9" s="216">
        <v>68</v>
      </c>
      <c r="G9" s="187">
        <v>2719</v>
      </c>
      <c r="H9" s="216">
        <v>1</v>
      </c>
      <c r="I9" s="216" t="s">
        <v>185</v>
      </c>
      <c r="J9" s="216">
        <v>1</v>
      </c>
    </row>
    <row r="10" spans="1:10" ht="14.25">
      <c r="A10" s="229" t="s">
        <v>155</v>
      </c>
      <c r="B10" s="187">
        <v>15620</v>
      </c>
      <c r="C10" s="187">
        <v>845</v>
      </c>
      <c r="D10" s="187">
        <v>14775</v>
      </c>
      <c r="E10" s="187">
        <v>15613</v>
      </c>
      <c r="F10" s="187">
        <v>844</v>
      </c>
      <c r="G10" s="187">
        <v>14768</v>
      </c>
      <c r="H10" s="216">
        <v>7</v>
      </c>
      <c r="I10" s="216">
        <v>1</v>
      </c>
      <c r="J10" s="216">
        <v>6</v>
      </c>
    </row>
    <row r="11" spans="1:10" ht="14.25">
      <c r="A11" s="229" t="s">
        <v>154</v>
      </c>
      <c r="B11" s="187">
        <v>40683</v>
      </c>
      <c r="C11" s="187">
        <v>2627</v>
      </c>
      <c r="D11" s="187">
        <v>38057</v>
      </c>
      <c r="E11" s="187">
        <v>40651</v>
      </c>
      <c r="F11" s="187">
        <v>2624</v>
      </c>
      <c r="G11" s="187">
        <v>38027</v>
      </c>
      <c r="H11" s="216">
        <v>32</v>
      </c>
      <c r="I11" s="216">
        <v>2</v>
      </c>
      <c r="J11" s="216">
        <v>30</v>
      </c>
    </row>
    <row r="12" spans="1:10" ht="14.25">
      <c r="A12" s="229" t="s">
        <v>153</v>
      </c>
      <c r="B12" s="187">
        <v>91874</v>
      </c>
      <c r="C12" s="187">
        <v>6598</v>
      </c>
      <c r="D12" s="187">
        <v>85276</v>
      </c>
      <c r="E12" s="187">
        <v>91777</v>
      </c>
      <c r="F12" s="187">
        <v>6574</v>
      </c>
      <c r="G12" s="187">
        <v>85203</v>
      </c>
      <c r="H12" s="216">
        <v>98</v>
      </c>
      <c r="I12" s="216">
        <v>25</v>
      </c>
      <c r="J12" s="216">
        <v>73</v>
      </c>
    </row>
    <row r="13" spans="1:10" ht="14.25">
      <c r="A13" s="229" t="s">
        <v>152</v>
      </c>
      <c r="B13" s="187">
        <v>209020</v>
      </c>
      <c r="C13" s="187">
        <v>14170</v>
      </c>
      <c r="D13" s="187">
        <v>194850</v>
      </c>
      <c r="E13" s="187">
        <v>208750</v>
      </c>
      <c r="F13" s="187">
        <v>14128</v>
      </c>
      <c r="G13" s="187">
        <v>194622</v>
      </c>
      <c r="H13" s="216">
        <v>271</v>
      </c>
      <c r="I13" s="216">
        <v>43</v>
      </c>
      <c r="J13" s="216">
        <v>228</v>
      </c>
    </row>
    <row r="14" spans="1:10" ht="14.25">
      <c r="A14" s="229" t="s">
        <v>151</v>
      </c>
      <c r="B14" s="187">
        <v>197196</v>
      </c>
      <c r="C14" s="187">
        <v>11832</v>
      </c>
      <c r="D14" s="187">
        <v>185364</v>
      </c>
      <c r="E14" s="187">
        <v>196629</v>
      </c>
      <c r="F14" s="187">
        <v>11662</v>
      </c>
      <c r="G14" s="187">
        <v>184967</v>
      </c>
      <c r="H14" s="216">
        <v>567</v>
      </c>
      <c r="I14" s="216">
        <v>170</v>
      </c>
      <c r="J14" s="216">
        <v>397</v>
      </c>
    </row>
    <row r="15" spans="1:10" ht="14.25">
      <c r="A15" s="229" t="s">
        <v>150</v>
      </c>
      <c r="B15" s="187">
        <v>191303</v>
      </c>
      <c r="C15" s="187">
        <v>15718</v>
      </c>
      <c r="D15" s="187">
        <v>175585</v>
      </c>
      <c r="E15" s="187">
        <v>189483</v>
      </c>
      <c r="F15" s="187">
        <v>15117</v>
      </c>
      <c r="G15" s="187">
        <v>174366</v>
      </c>
      <c r="H15" s="187">
        <v>1819</v>
      </c>
      <c r="I15" s="187">
        <v>600</v>
      </c>
      <c r="J15" s="187">
        <v>1219</v>
      </c>
    </row>
    <row r="16" spans="1:10" ht="14.25">
      <c r="A16" s="229" t="s">
        <v>149</v>
      </c>
      <c r="B16" s="187">
        <v>262695</v>
      </c>
      <c r="C16" s="187">
        <v>39417</v>
      </c>
      <c r="D16" s="187">
        <v>223279</v>
      </c>
      <c r="E16" s="187">
        <v>254728</v>
      </c>
      <c r="F16" s="187">
        <v>35514</v>
      </c>
      <c r="G16" s="187">
        <v>219214</v>
      </c>
      <c r="H16" s="187">
        <v>7967</v>
      </c>
      <c r="I16" s="187">
        <v>3902</v>
      </c>
      <c r="J16" s="187">
        <v>4065</v>
      </c>
    </row>
    <row r="17" spans="1:10" ht="14.25">
      <c r="A17" s="229" t="s">
        <v>148</v>
      </c>
      <c r="B17" s="187">
        <v>223990</v>
      </c>
      <c r="C17" s="187">
        <v>52218</v>
      </c>
      <c r="D17" s="187">
        <v>171772</v>
      </c>
      <c r="E17" s="187">
        <v>209849</v>
      </c>
      <c r="F17" s="187">
        <v>44275</v>
      </c>
      <c r="G17" s="187">
        <v>165574</v>
      </c>
      <c r="H17" s="187">
        <v>14141</v>
      </c>
      <c r="I17" s="187">
        <v>7943</v>
      </c>
      <c r="J17" s="187">
        <v>6198</v>
      </c>
    </row>
    <row r="18" spans="1:10" ht="14.25">
      <c r="A18" s="229" t="s">
        <v>147</v>
      </c>
      <c r="B18" s="187">
        <v>153221</v>
      </c>
      <c r="C18" s="187">
        <v>45906</v>
      </c>
      <c r="D18" s="187">
        <v>107315</v>
      </c>
      <c r="E18" s="187">
        <v>139904</v>
      </c>
      <c r="F18" s="187">
        <v>38233</v>
      </c>
      <c r="G18" s="187">
        <v>101671</v>
      </c>
      <c r="H18" s="187">
        <v>13317</v>
      </c>
      <c r="I18" s="187">
        <v>7673</v>
      </c>
      <c r="J18" s="187">
        <v>5644</v>
      </c>
    </row>
    <row r="19" spans="1:10" ht="14.25">
      <c r="A19" s="229" t="s">
        <v>146</v>
      </c>
      <c r="B19" s="187">
        <v>123688</v>
      </c>
      <c r="C19" s="187">
        <v>43727</v>
      </c>
      <c r="D19" s="187">
        <v>79961</v>
      </c>
      <c r="E19" s="187">
        <v>108619</v>
      </c>
      <c r="F19" s="187">
        <v>33301</v>
      </c>
      <c r="G19" s="187">
        <v>75318</v>
      </c>
      <c r="H19" s="187">
        <v>15069</v>
      </c>
      <c r="I19" s="187">
        <v>10426</v>
      </c>
      <c r="J19" s="187">
        <v>4644</v>
      </c>
    </row>
    <row r="20" spans="1:10" ht="14.25">
      <c r="A20" s="229" t="s">
        <v>145</v>
      </c>
      <c r="B20" s="187">
        <v>191219</v>
      </c>
      <c r="C20" s="187">
        <v>71540</v>
      </c>
      <c r="D20" s="187">
        <v>119679</v>
      </c>
      <c r="E20" s="187">
        <v>165332</v>
      </c>
      <c r="F20" s="187">
        <v>53905</v>
      </c>
      <c r="G20" s="187">
        <v>111427</v>
      </c>
      <c r="H20" s="187">
        <v>25887</v>
      </c>
      <c r="I20" s="187">
        <v>17635</v>
      </c>
      <c r="J20" s="187">
        <v>8251</v>
      </c>
    </row>
    <row r="21" spans="1:10" ht="14.25">
      <c r="A21" s="229" t="s">
        <v>144</v>
      </c>
      <c r="B21" s="187">
        <v>142802</v>
      </c>
      <c r="C21" s="187">
        <v>53490</v>
      </c>
      <c r="D21" s="187">
        <v>89312</v>
      </c>
      <c r="E21" s="187">
        <v>124635</v>
      </c>
      <c r="F21" s="187">
        <v>41425</v>
      </c>
      <c r="G21" s="187">
        <v>83210</v>
      </c>
      <c r="H21" s="187">
        <v>18168</v>
      </c>
      <c r="I21" s="187">
        <v>12065</v>
      </c>
      <c r="J21" s="187">
        <v>6102</v>
      </c>
    </row>
    <row r="22" spans="1:10" ht="14.25">
      <c r="A22" s="229" t="s">
        <v>143</v>
      </c>
      <c r="B22" s="187">
        <v>125950</v>
      </c>
      <c r="C22" s="187">
        <v>47640</v>
      </c>
      <c r="D22" s="187">
        <v>78310</v>
      </c>
      <c r="E22" s="187">
        <v>110333</v>
      </c>
      <c r="F22" s="187">
        <v>37622</v>
      </c>
      <c r="G22" s="187">
        <v>72710</v>
      </c>
      <c r="H22" s="187">
        <v>15617</v>
      </c>
      <c r="I22" s="187">
        <v>10018</v>
      </c>
      <c r="J22" s="187">
        <v>5599</v>
      </c>
    </row>
    <row r="23" spans="1:10" ht="14.25">
      <c r="A23" s="229" t="s">
        <v>142</v>
      </c>
      <c r="B23" s="187">
        <v>424170</v>
      </c>
      <c r="C23" s="187">
        <v>175887</v>
      </c>
      <c r="D23" s="187">
        <v>248283</v>
      </c>
      <c r="E23" s="187">
        <v>358917</v>
      </c>
      <c r="F23" s="187">
        <v>129148</v>
      </c>
      <c r="G23" s="187">
        <v>229769</v>
      </c>
      <c r="H23" s="187">
        <v>65253</v>
      </c>
      <c r="I23" s="187">
        <v>46739</v>
      </c>
      <c r="J23" s="187">
        <v>18514</v>
      </c>
    </row>
    <row r="24" spans="1:10" ht="14.25">
      <c r="A24" s="229" t="s">
        <v>141</v>
      </c>
      <c r="B24" s="187">
        <v>471344</v>
      </c>
      <c r="C24" s="187">
        <v>213491</v>
      </c>
      <c r="D24" s="187">
        <v>257853</v>
      </c>
      <c r="E24" s="187">
        <v>412761</v>
      </c>
      <c r="F24" s="187">
        <v>165089</v>
      </c>
      <c r="G24" s="187">
        <v>247672</v>
      </c>
      <c r="H24" s="187">
        <v>58583</v>
      </c>
      <c r="I24" s="187">
        <v>48402</v>
      </c>
      <c r="J24" s="187">
        <v>10182</v>
      </c>
    </row>
    <row r="25" spans="1:10" ht="14.25">
      <c r="A25" s="229" t="s">
        <v>140</v>
      </c>
      <c r="B25" s="187">
        <v>892500</v>
      </c>
      <c r="C25" s="187">
        <v>433325</v>
      </c>
      <c r="D25" s="187">
        <v>459174</v>
      </c>
      <c r="E25" s="187">
        <v>774826</v>
      </c>
      <c r="F25" s="187">
        <v>331788</v>
      </c>
      <c r="G25" s="187">
        <v>443039</v>
      </c>
      <c r="H25" s="187">
        <v>117673</v>
      </c>
      <c r="I25" s="187">
        <v>101538</v>
      </c>
      <c r="J25" s="187">
        <v>16136</v>
      </c>
    </row>
    <row r="26" spans="1:10" ht="15" thickBot="1">
      <c r="A26" s="261" t="s">
        <v>139</v>
      </c>
      <c r="B26" s="184">
        <v>2329364</v>
      </c>
      <c r="C26" s="184">
        <v>1418095</v>
      </c>
      <c r="D26" s="184">
        <v>911270</v>
      </c>
      <c r="E26" s="184">
        <v>2104439</v>
      </c>
      <c r="F26" s="184">
        <v>1201922</v>
      </c>
      <c r="G26" s="184">
        <v>902517</v>
      </c>
      <c r="H26" s="184">
        <v>224925</v>
      </c>
      <c r="I26" s="184">
        <v>216173</v>
      </c>
      <c r="J26" s="212">
        <v>8752</v>
      </c>
    </row>
    <row r="27" spans="1:10" ht="13.5" thickTop="1">
      <c r="A27" s="821"/>
      <c r="B27" s="821"/>
      <c r="C27" s="821"/>
      <c r="D27" s="821"/>
      <c r="E27" s="821"/>
      <c r="F27" s="821"/>
      <c r="G27" s="821"/>
      <c r="H27" s="821"/>
      <c r="I27" s="821"/>
      <c r="J27" s="821"/>
    </row>
    <row r="28" spans="1:10" ht="12.75">
      <c r="A28" s="821" t="s">
        <v>138</v>
      </c>
      <c r="B28" s="821"/>
      <c r="C28" s="821"/>
      <c r="D28" s="821"/>
      <c r="E28" s="821"/>
      <c r="F28" s="821"/>
      <c r="G28" s="821"/>
      <c r="H28" s="821"/>
      <c r="I28" s="821"/>
      <c r="J28" s="821"/>
    </row>
    <row r="29" spans="1:10" ht="12.75">
      <c r="A29" s="821"/>
      <c r="B29" s="821"/>
      <c r="C29" s="821"/>
      <c r="D29" s="821"/>
      <c r="E29" s="821"/>
      <c r="F29" s="821"/>
      <c r="G29" s="821"/>
      <c r="H29" s="821"/>
      <c r="I29" s="821"/>
      <c r="J29" s="821"/>
    </row>
    <row r="30" spans="1:10" ht="12.75">
      <c r="A30" s="821" t="s">
        <v>78</v>
      </c>
      <c r="B30" s="821"/>
      <c r="C30" s="821"/>
      <c r="D30" s="821"/>
      <c r="E30" s="821"/>
      <c r="F30" s="821"/>
      <c r="G30" s="821"/>
      <c r="H30" s="821"/>
      <c r="I30" s="821"/>
      <c r="J30" s="821"/>
    </row>
    <row r="31" spans="1:10" ht="12.75">
      <c r="A31" s="821" t="s">
        <v>79</v>
      </c>
      <c r="B31" s="821"/>
      <c r="C31" s="821"/>
      <c r="D31" s="821"/>
      <c r="E31" s="821"/>
      <c r="F31" s="821"/>
      <c r="G31" s="821"/>
      <c r="H31" s="821"/>
      <c r="I31" s="821"/>
      <c r="J31" s="821"/>
    </row>
    <row r="32" spans="1:10" ht="12.75">
      <c r="A32" s="821" t="s">
        <v>205</v>
      </c>
      <c r="B32" s="821"/>
      <c r="C32" s="821"/>
      <c r="D32" s="821"/>
      <c r="E32" s="821"/>
      <c r="F32" s="821"/>
      <c r="G32" s="821"/>
      <c r="H32" s="821"/>
      <c r="I32" s="821"/>
      <c r="J32" s="821"/>
    </row>
    <row r="33" spans="1:10" ht="12.75">
      <c r="A33" s="821" t="s">
        <v>101</v>
      </c>
      <c r="B33" s="821"/>
      <c r="C33" s="821"/>
      <c r="D33" s="821"/>
      <c r="E33" s="821"/>
      <c r="F33" s="821"/>
      <c r="G33" s="821"/>
      <c r="H33" s="821"/>
      <c r="I33" s="821"/>
      <c r="J33" s="821"/>
    </row>
    <row r="34" ht="12.75">
      <c r="A34" s="155"/>
    </row>
  </sheetData>
  <sheetProtection/>
  <mergeCells count="14">
    <mergeCell ref="A32:J32"/>
    <mergeCell ref="A33:J33"/>
    <mergeCell ref="A4:A5"/>
    <mergeCell ref="B4:D4"/>
    <mergeCell ref="E4:G4"/>
    <mergeCell ref="H4:J4"/>
    <mergeCell ref="A28:J28"/>
    <mergeCell ref="A27:J27"/>
    <mergeCell ref="A1:J1"/>
    <mergeCell ref="A2:J2"/>
    <mergeCell ref="A3:J3"/>
    <mergeCell ref="A29:J29"/>
    <mergeCell ref="A30:J30"/>
    <mergeCell ref="A31:J31"/>
  </mergeCells>
  <printOptions horizontalCentered="1" verticalCentered="1"/>
  <pageMargins left="0.5" right="0.5" top="0.5" bottom="1" header="7.47" footer="0.5"/>
  <pageSetup fitToHeight="1" fitToWidth="1" horizontalDpi="600" verticalDpi="600" orientation="landscape" scale="96" r:id="rId1"/>
  <headerFooter alignWithMargins="0">
    <oddFooter>&amp;C&amp;A</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C16" sqref="C16"/>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78" t="s">
        <v>73</v>
      </c>
      <c r="B1" s="778"/>
      <c r="C1" s="778"/>
      <c r="D1" s="778"/>
      <c r="E1" s="778"/>
      <c r="F1" s="778"/>
      <c r="G1" s="778"/>
    </row>
    <row r="2" spans="1:7" ht="18">
      <c r="A2" s="778" t="s">
        <v>74</v>
      </c>
      <c r="B2" s="778"/>
      <c r="C2" s="778"/>
      <c r="D2" s="778"/>
      <c r="E2" s="778"/>
      <c r="F2" s="778"/>
      <c r="G2" s="778"/>
    </row>
    <row r="3" spans="1:7" ht="18.75">
      <c r="A3" s="779" t="s">
        <v>100</v>
      </c>
      <c r="B3" s="779"/>
      <c r="C3" s="779"/>
      <c r="D3" s="779"/>
      <c r="E3" s="779"/>
      <c r="F3" s="779"/>
      <c r="G3" s="779"/>
    </row>
    <row r="4" spans="1:7" ht="18.75">
      <c r="A4" s="1"/>
      <c r="B4" s="1"/>
      <c r="C4" s="8"/>
      <c r="D4" s="8"/>
      <c r="E4" s="7"/>
      <c r="F4" s="1"/>
      <c r="G4" s="1"/>
    </row>
    <row r="5" spans="1:7" ht="53.25" customHeight="1">
      <c r="A5" s="107" t="s">
        <v>87</v>
      </c>
      <c r="B5" s="103" t="s">
        <v>88</v>
      </c>
      <c r="C5" s="110" t="s">
        <v>89</v>
      </c>
      <c r="D5" s="103" t="s">
        <v>90</v>
      </c>
      <c r="E5" s="110" t="s">
        <v>91</v>
      </c>
      <c r="F5" s="103" t="s">
        <v>92</v>
      </c>
      <c r="G5" s="110" t="s">
        <v>93</v>
      </c>
    </row>
    <row r="6" spans="1:7" ht="15">
      <c r="A6" s="114" t="s">
        <v>0</v>
      </c>
      <c r="B6" s="92">
        <v>81719</v>
      </c>
      <c r="C6" s="92">
        <v>111971</v>
      </c>
      <c r="D6" s="92">
        <v>76479</v>
      </c>
      <c r="E6" s="93">
        <v>5467962</v>
      </c>
      <c r="F6" s="93">
        <v>304466</v>
      </c>
      <c r="G6" s="94">
        <v>392880</v>
      </c>
    </row>
    <row r="7" spans="1:7" ht="15">
      <c r="A7" s="95" t="s">
        <v>7</v>
      </c>
      <c r="B7" s="96">
        <v>11029</v>
      </c>
      <c r="C7" s="97">
        <v>41831</v>
      </c>
      <c r="D7" s="97">
        <v>19092</v>
      </c>
      <c r="E7" s="97">
        <v>2608491</v>
      </c>
      <c r="F7" s="97">
        <v>63059</v>
      </c>
      <c r="G7" s="96">
        <v>151110</v>
      </c>
    </row>
    <row r="8" spans="1:7" ht="14.25">
      <c r="A8" s="40" t="s">
        <v>38</v>
      </c>
      <c r="B8" s="98">
        <v>1127</v>
      </c>
      <c r="C8" s="99">
        <v>10458</v>
      </c>
      <c r="D8" s="99">
        <v>5064</v>
      </c>
      <c r="E8" s="99">
        <v>774222</v>
      </c>
      <c r="F8" s="99">
        <v>12195</v>
      </c>
      <c r="G8" s="98">
        <v>47883</v>
      </c>
    </row>
    <row r="9" spans="1:7" ht="14.25">
      <c r="A9" s="40" t="s">
        <v>33</v>
      </c>
      <c r="B9" s="98">
        <v>9902</v>
      </c>
      <c r="C9" s="99">
        <v>31373</v>
      </c>
      <c r="D9" s="99">
        <v>14028</v>
      </c>
      <c r="E9" s="99">
        <v>1834269</v>
      </c>
      <c r="F9" s="99">
        <v>50864</v>
      </c>
      <c r="G9" s="98">
        <v>103228</v>
      </c>
    </row>
    <row r="10" spans="1:7" ht="15" customHeight="1">
      <c r="A10" s="69" t="s">
        <v>8</v>
      </c>
      <c r="B10" s="96">
        <v>70690</v>
      </c>
      <c r="C10" s="97">
        <v>70140</v>
      </c>
      <c r="D10" s="97">
        <v>57387</v>
      </c>
      <c r="E10" s="97">
        <v>2859471</v>
      </c>
      <c r="F10" s="97">
        <v>241407</v>
      </c>
      <c r="G10" s="96">
        <v>241770</v>
      </c>
    </row>
    <row r="11" spans="1:7" ht="14.25">
      <c r="A11" s="40" t="s">
        <v>1</v>
      </c>
      <c r="B11" s="98">
        <v>66091</v>
      </c>
      <c r="C11" s="99">
        <v>63753</v>
      </c>
      <c r="D11" s="99">
        <v>52522</v>
      </c>
      <c r="E11" s="99">
        <v>2585724</v>
      </c>
      <c r="F11" s="99">
        <v>224635</v>
      </c>
      <c r="G11" s="98">
        <v>223381</v>
      </c>
    </row>
    <row r="12" spans="1:9" ht="14.25">
      <c r="A12" s="40" t="s">
        <v>2</v>
      </c>
      <c r="B12" s="98">
        <v>1227</v>
      </c>
      <c r="C12" s="99">
        <v>1874</v>
      </c>
      <c r="D12" s="99">
        <v>1374</v>
      </c>
      <c r="E12" s="99">
        <v>117857</v>
      </c>
      <c r="F12" s="99">
        <v>6676</v>
      </c>
      <c r="G12" s="98">
        <v>9706</v>
      </c>
      <c r="I12" s="9"/>
    </row>
    <row r="13" spans="1:7" ht="14.25">
      <c r="A13" s="40" t="s">
        <v>3</v>
      </c>
      <c r="B13" s="98">
        <v>61</v>
      </c>
      <c r="C13" s="99">
        <v>57</v>
      </c>
      <c r="D13" s="99">
        <v>48</v>
      </c>
      <c r="E13" s="99">
        <v>3082</v>
      </c>
      <c r="F13" s="99">
        <v>135</v>
      </c>
      <c r="G13" s="98">
        <v>168</v>
      </c>
    </row>
    <row r="14" spans="1:7" ht="14.25">
      <c r="A14" s="40" t="s">
        <v>4</v>
      </c>
      <c r="B14" s="98">
        <v>2334</v>
      </c>
      <c r="C14" s="99">
        <v>3426</v>
      </c>
      <c r="D14" s="99">
        <v>2587</v>
      </c>
      <c r="E14" s="99">
        <v>120575</v>
      </c>
      <c r="F14" s="99">
        <v>8084</v>
      </c>
      <c r="G14" s="98">
        <v>6600</v>
      </c>
    </row>
    <row r="15" spans="1:7" ht="14.25">
      <c r="A15" s="40" t="s">
        <v>5</v>
      </c>
      <c r="B15" s="98">
        <v>133</v>
      </c>
      <c r="C15" s="99">
        <v>169</v>
      </c>
      <c r="D15" s="99">
        <v>161</v>
      </c>
      <c r="E15" s="99">
        <v>1288</v>
      </c>
      <c r="F15" s="99">
        <v>122</v>
      </c>
      <c r="G15" s="98">
        <v>80</v>
      </c>
    </row>
    <row r="16" spans="1:7" ht="14.25">
      <c r="A16" s="40" t="s">
        <v>41</v>
      </c>
      <c r="B16" s="98">
        <v>19</v>
      </c>
      <c r="C16" s="99">
        <v>77</v>
      </c>
      <c r="D16" s="99">
        <v>73</v>
      </c>
      <c r="E16" s="99">
        <v>1050</v>
      </c>
      <c r="F16" s="99">
        <v>90</v>
      </c>
      <c r="G16" s="98">
        <v>85</v>
      </c>
    </row>
    <row r="17" spans="1:7" ht="15" thickBot="1">
      <c r="A17" s="135" t="s">
        <v>6</v>
      </c>
      <c r="B17" s="102">
        <v>825</v>
      </c>
      <c r="C17" s="102">
        <v>785</v>
      </c>
      <c r="D17" s="102">
        <v>622</v>
      </c>
      <c r="E17" s="102">
        <v>29895</v>
      </c>
      <c r="F17" s="102">
        <v>1664</v>
      </c>
      <c r="G17" s="102">
        <v>1749</v>
      </c>
    </row>
    <row r="18" spans="1:7" ht="14.25">
      <c r="A18" s="781"/>
      <c r="B18" s="781"/>
      <c r="C18" s="781"/>
      <c r="D18" s="781"/>
      <c r="E18" s="781"/>
      <c r="F18" s="781"/>
      <c r="G18" s="781"/>
    </row>
    <row r="19" spans="1:7" ht="25.5" customHeight="1">
      <c r="A19" s="777" t="s">
        <v>104</v>
      </c>
      <c r="B19" s="777"/>
      <c r="C19" s="777"/>
      <c r="D19" s="777"/>
      <c r="E19" s="777"/>
      <c r="F19" s="777"/>
      <c r="G19" s="777"/>
    </row>
    <row r="20" spans="1:7" ht="12.75">
      <c r="A20" s="777"/>
      <c r="B20" s="777"/>
      <c r="C20" s="777"/>
      <c r="D20" s="777"/>
      <c r="E20" s="777"/>
      <c r="F20" s="777"/>
      <c r="G20" s="777"/>
    </row>
    <row r="21" spans="1:7" ht="25.5" customHeight="1">
      <c r="A21" s="777" t="s">
        <v>107</v>
      </c>
      <c r="B21" s="777"/>
      <c r="C21" s="777"/>
      <c r="D21" s="777"/>
      <c r="E21" s="777"/>
      <c r="F21" s="777"/>
      <c r="G21" s="777"/>
    </row>
    <row r="22" spans="1:7" ht="12.75" customHeight="1">
      <c r="A22" s="777" t="s">
        <v>94</v>
      </c>
      <c r="B22" s="777"/>
      <c r="C22" s="777"/>
      <c r="D22" s="777"/>
      <c r="E22" s="777"/>
      <c r="F22" s="777"/>
      <c r="G22" s="777"/>
    </row>
    <row r="23" spans="1:7" ht="12" customHeight="1">
      <c r="A23" s="777" t="s">
        <v>108</v>
      </c>
      <c r="B23" s="777"/>
      <c r="C23" s="777"/>
      <c r="D23" s="777"/>
      <c r="E23" s="777"/>
      <c r="F23" s="777"/>
      <c r="G23" s="777"/>
    </row>
    <row r="24" spans="1:7" ht="38.25" customHeight="1">
      <c r="A24" s="777" t="s">
        <v>112</v>
      </c>
      <c r="B24" s="777"/>
      <c r="C24" s="777"/>
      <c r="D24" s="777"/>
      <c r="E24" s="777"/>
      <c r="F24" s="777"/>
      <c r="G24" s="777"/>
    </row>
    <row r="25" spans="1:7" ht="25.5" customHeight="1">
      <c r="A25" s="777" t="s">
        <v>109</v>
      </c>
      <c r="B25" s="777"/>
      <c r="C25" s="777"/>
      <c r="D25" s="777"/>
      <c r="E25" s="777"/>
      <c r="F25" s="777"/>
      <c r="G25" s="777"/>
    </row>
    <row r="26" spans="1:7" ht="12.75" customHeight="1">
      <c r="A26" s="777" t="s">
        <v>95</v>
      </c>
      <c r="B26" s="777"/>
      <c r="C26" s="777"/>
      <c r="D26" s="777"/>
      <c r="E26" s="777"/>
      <c r="F26" s="777"/>
      <c r="G26" s="777"/>
    </row>
    <row r="27" spans="1:7" ht="24" customHeight="1">
      <c r="A27" s="777" t="s">
        <v>110</v>
      </c>
      <c r="B27" s="777"/>
      <c r="C27" s="777"/>
      <c r="D27" s="777"/>
      <c r="E27" s="777"/>
      <c r="F27" s="777"/>
      <c r="G27" s="777"/>
    </row>
    <row r="28" spans="1:7" ht="12.75" customHeight="1">
      <c r="A28" s="777" t="s">
        <v>101</v>
      </c>
      <c r="B28" s="777"/>
      <c r="C28" s="777"/>
      <c r="D28" s="777"/>
      <c r="E28" s="777"/>
      <c r="F28" s="777"/>
      <c r="G28" s="777"/>
    </row>
    <row r="34" ht="12.75">
      <c r="A34" s="10"/>
    </row>
    <row r="35" ht="12.75">
      <c r="A35" s="10"/>
    </row>
    <row r="36" ht="12.75">
      <c r="A36" s="10"/>
    </row>
  </sheetData>
  <sheetProtection/>
  <mergeCells count="14">
    <mergeCell ref="A21:G21"/>
    <mergeCell ref="A22:G22"/>
    <mergeCell ref="A20:G20"/>
    <mergeCell ref="A1:G1"/>
    <mergeCell ref="A2:G2"/>
    <mergeCell ref="A3:G3"/>
    <mergeCell ref="A18:G18"/>
    <mergeCell ref="A19:G19"/>
    <mergeCell ref="A23:G23"/>
    <mergeCell ref="A24:G24"/>
    <mergeCell ref="A25:G25"/>
    <mergeCell ref="A26:G26"/>
    <mergeCell ref="A27:G27"/>
    <mergeCell ref="A28:G28"/>
  </mergeCells>
  <printOptions horizontalCentered="1" verticalCentered="1"/>
  <pageMargins left="0.5" right="0.5" top="0.5" bottom="0.5" header="0.5" footer="0.5"/>
  <pageSetup fitToHeight="1" fitToWidth="1" horizontalDpi="600" verticalDpi="600" orientation="landscape"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U33"/>
  <sheetViews>
    <sheetView zoomScalePageLayoutView="0" workbookViewId="0" topLeftCell="A1">
      <selection activeCell="A1" sqref="A1:J28"/>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802" t="s">
        <v>209</v>
      </c>
      <c r="B1" s="802"/>
      <c r="C1" s="802"/>
      <c r="D1" s="802"/>
      <c r="E1" s="802"/>
      <c r="F1" s="802"/>
      <c r="G1" s="802"/>
      <c r="H1" s="802"/>
      <c r="I1" s="802"/>
      <c r="J1" s="802"/>
    </row>
    <row r="2" spans="1:10" ht="18.75">
      <c r="A2" s="803" t="s">
        <v>208</v>
      </c>
      <c r="B2" s="803"/>
      <c r="C2" s="803"/>
      <c r="D2" s="803"/>
      <c r="E2" s="803"/>
      <c r="F2" s="803"/>
      <c r="G2" s="803"/>
      <c r="H2" s="803"/>
      <c r="I2" s="803"/>
      <c r="J2" s="803"/>
    </row>
    <row r="3" spans="1:10" ht="15">
      <c r="A3" s="853" t="s">
        <v>26</v>
      </c>
      <c r="B3" s="854"/>
      <c r="C3" s="854"/>
      <c r="D3" s="854"/>
      <c r="E3" s="854"/>
      <c r="F3" s="854"/>
      <c r="G3" s="854"/>
      <c r="H3" s="854"/>
      <c r="I3" s="854"/>
      <c r="J3" s="854"/>
    </row>
    <row r="4" spans="1:10" ht="18" customHeight="1">
      <c r="A4" s="855" t="s">
        <v>179</v>
      </c>
      <c r="B4" s="857" t="s">
        <v>13</v>
      </c>
      <c r="C4" s="857"/>
      <c r="D4" s="857"/>
      <c r="E4" s="857" t="s">
        <v>12</v>
      </c>
      <c r="F4" s="857"/>
      <c r="G4" s="857"/>
      <c r="H4" s="857" t="s">
        <v>178</v>
      </c>
      <c r="I4" s="857"/>
      <c r="J4" s="857"/>
    </row>
    <row r="5" spans="1:10" ht="28.5">
      <c r="A5" s="856"/>
      <c r="B5" s="278" t="s">
        <v>0</v>
      </c>
      <c r="C5" s="265" t="s">
        <v>7</v>
      </c>
      <c r="D5" s="278" t="s">
        <v>8</v>
      </c>
      <c r="E5" s="265" t="s">
        <v>0</v>
      </c>
      <c r="F5" s="278" t="s">
        <v>7</v>
      </c>
      <c r="G5" s="265" t="s">
        <v>8</v>
      </c>
      <c r="H5" s="278" t="s">
        <v>0</v>
      </c>
      <c r="I5" s="265" t="s">
        <v>7</v>
      </c>
      <c r="J5" s="277" t="s">
        <v>8</v>
      </c>
    </row>
    <row r="6" spans="1:21" ht="15">
      <c r="A6" s="276" t="s">
        <v>0</v>
      </c>
      <c r="B6" s="38">
        <v>6090473</v>
      </c>
      <c r="C6" s="257">
        <v>2646603</v>
      </c>
      <c r="D6" s="257">
        <v>3443870</v>
      </c>
      <c r="E6" s="275">
        <v>5511077</v>
      </c>
      <c r="F6" s="274">
        <v>2163248</v>
      </c>
      <c r="G6" s="257">
        <v>3347829</v>
      </c>
      <c r="H6" s="274">
        <v>579396</v>
      </c>
      <c r="I6" s="257">
        <v>483355</v>
      </c>
      <c r="J6" s="273">
        <v>96041</v>
      </c>
      <c r="M6" s="17"/>
      <c r="N6" s="17"/>
      <c r="O6" s="17"/>
      <c r="P6" s="17"/>
      <c r="Q6" s="17"/>
      <c r="R6" s="17"/>
      <c r="S6" s="17"/>
      <c r="T6" s="17"/>
      <c r="U6" s="17"/>
    </row>
    <row r="7" spans="1:18" ht="14.25">
      <c r="A7" s="272" t="s">
        <v>177</v>
      </c>
      <c r="B7" s="39">
        <v>19757</v>
      </c>
      <c r="C7" s="176">
        <v>5061</v>
      </c>
      <c r="D7" s="268">
        <v>14695</v>
      </c>
      <c r="E7" s="271">
        <v>18580</v>
      </c>
      <c r="F7" s="268">
        <v>4172</v>
      </c>
      <c r="G7" s="176">
        <v>14408</v>
      </c>
      <c r="H7" s="268">
        <v>1177</v>
      </c>
      <c r="I7" s="176">
        <v>890</v>
      </c>
      <c r="J7" s="270">
        <v>287</v>
      </c>
      <c r="M7" s="17"/>
      <c r="O7" s="17"/>
      <c r="P7" s="17"/>
      <c r="R7" s="17"/>
    </row>
    <row r="8" spans="1:19" ht="14.25">
      <c r="A8" s="40" t="s">
        <v>176</v>
      </c>
      <c r="B8" s="39">
        <v>54774</v>
      </c>
      <c r="C8" s="176">
        <v>17158</v>
      </c>
      <c r="D8" s="268">
        <v>37616</v>
      </c>
      <c r="E8" s="176">
        <v>53882</v>
      </c>
      <c r="F8" s="268">
        <v>16307</v>
      </c>
      <c r="G8" s="176">
        <v>37575</v>
      </c>
      <c r="H8" s="159">
        <v>892</v>
      </c>
      <c r="I8" s="175">
        <v>850</v>
      </c>
      <c r="J8" s="269">
        <v>41</v>
      </c>
      <c r="M8" s="17"/>
      <c r="N8" s="17"/>
      <c r="O8" s="17"/>
      <c r="P8" s="17"/>
      <c r="Q8" s="17"/>
      <c r="R8" s="17"/>
      <c r="S8" s="17"/>
    </row>
    <row r="9" spans="1:18" ht="14.25">
      <c r="A9" s="40" t="s">
        <v>175</v>
      </c>
      <c r="B9" s="39">
        <v>316417</v>
      </c>
      <c r="C9" s="176">
        <v>162503</v>
      </c>
      <c r="D9" s="268">
        <v>153914</v>
      </c>
      <c r="E9" s="176">
        <v>101321</v>
      </c>
      <c r="F9" s="268">
        <v>4538</v>
      </c>
      <c r="G9" s="176">
        <v>96783</v>
      </c>
      <c r="H9" s="268">
        <v>215096</v>
      </c>
      <c r="I9" s="176">
        <v>157966</v>
      </c>
      <c r="J9" s="267">
        <v>57131</v>
      </c>
      <c r="M9" s="17"/>
      <c r="N9" s="17"/>
      <c r="O9" s="17"/>
      <c r="P9" s="17"/>
      <c r="Q9" s="17"/>
      <c r="R9" s="17"/>
    </row>
    <row r="10" spans="1:21" ht="14.25">
      <c r="A10" s="40" t="s">
        <v>174</v>
      </c>
      <c r="B10" s="39">
        <v>2190716</v>
      </c>
      <c r="C10" s="176">
        <v>1096800</v>
      </c>
      <c r="D10" s="268">
        <v>1093916</v>
      </c>
      <c r="E10" s="176">
        <v>2153414</v>
      </c>
      <c r="F10" s="268">
        <v>1060554</v>
      </c>
      <c r="G10" s="176">
        <v>1092860</v>
      </c>
      <c r="H10" s="268">
        <v>37302</v>
      </c>
      <c r="I10" s="176">
        <v>36246</v>
      </c>
      <c r="J10" s="267">
        <v>1056</v>
      </c>
      <c r="M10" s="17"/>
      <c r="N10" s="17"/>
      <c r="O10" s="17"/>
      <c r="P10" s="17"/>
      <c r="Q10" s="17"/>
      <c r="R10" s="17"/>
      <c r="S10" s="17"/>
      <c r="T10" s="17"/>
      <c r="U10" s="17"/>
    </row>
    <row r="11" spans="1:20" ht="14.25">
      <c r="A11" s="40" t="s">
        <v>173</v>
      </c>
      <c r="B11" s="39">
        <v>295004</v>
      </c>
      <c r="C11" s="176">
        <v>174051</v>
      </c>
      <c r="D11" s="268">
        <v>120953</v>
      </c>
      <c r="E11" s="176">
        <v>185275</v>
      </c>
      <c r="F11" s="268">
        <v>71535</v>
      </c>
      <c r="G11" s="176">
        <v>113740</v>
      </c>
      <c r="H11" s="268">
        <v>109728</v>
      </c>
      <c r="I11" s="176">
        <v>102516</v>
      </c>
      <c r="J11" s="267">
        <v>7213</v>
      </c>
      <c r="M11" s="17"/>
      <c r="N11" s="17"/>
      <c r="O11" s="17"/>
      <c r="P11" s="17"/>
      <c r="Q11" s="17"/>
      <c r="R11" s="17"/>
      <c r="S11" s="17"/>
      <c r="T11" s="17"/>
    </row>
    <row r="12" spans="1:21" ht="28.5">
      <c r="A12" s="40" t="s">
        <v>172</v>
      </c>
      <c r="B12" s="39">
        <v>368021</v>
      </c>
      <c r="C12" s="176">
        <v>191347</v>
      </c>
      <c r="D12" s="268">
        <v>176674</v>
      </c>
      <c r="E12" s="176">
        <v>354225</v>
      </c>
      <c r="F12" s="268">
        <v>180743</v>
      </c>
      <c r="G12" s="176">
        <v>173482</v>
      </c>
      <c r="H12" s="268">
        <v>13796</v>
      </c>
      <c r="I12" s="176">
        <v>10604</v>
      </c>
      <c r="J12" s="267">
        <v>3191</v>
      </c>
      <c r="M12" s="17"/>
      <c r="N12" s="17"/>
      <c r="O12" s="17"/>
      <c r="P12" s="17"/>
      <c r="Q12" s="17"/>
      <c r="R12" s="17"/>
      <c r="S12" s="17"/>
      <c r="T12" s="17"/>
      <c r="U12" s="17"/>
    </row>
    <row r="13" spans="1:20" ht="14.25">
      <c r="A13" s="40" t="s">
        <v>171</v>
      </c>
      <c r="B13" s="39">
        <v>230058</v>
      </c>
      <c r="C13" s="176">
        <v>136336</v>
      </c>
      <c r="D13" s="268">
        <v>93722</v>
      </c>
      <c r="E13" s="176">
        <v>229980</v>
      </c>
      <c r="F13" s="268">
        <v>136321</v>
      </c>
      <c r="G13" s="176">
        <v>93659</v>
      </c>
      <c r="H13" s="159">
        <v>78</v>
      </c>
      <c r="I13" s="175">
        <v>15</v>
      </c>
      <c r="J13" s="269">
        <v>62</v>
      </c>
      <c r="M13" s="17"/>
      <c r="N13" s="17"/>
      <c r="O13" s="17"/>
      <c r="P13" s="17"/>
      <c r="Q13" s="17"/>
      <c r="R13" s="17"/>
      <c r="S13" s="17"/>
      <c r="T13" s="17"/>
    </row>
    <row r="14" spans="1:18" ht="14.25">
      <c r="A14" s="40" t="s">
        <v>170</v>
      </c>
      <c r="B14" s="39">
        <v>172718</v>
      </c>
      <c r="C14" s="176">
        <v>36582</v>
      </c>
      <c r="D14" s="268">
        <v>136136</v>
      </c>
      <c r="E14" s="176">
        <v>170688</v>
      </c>
      <c r="F14" s="268">
        <v>34843</v>
      </c>
      <c r="G14" s="176">
        <v>135845</v>
      </c>
      <c r="H14" s="268">
        <v>2030</v>
      </c>
      <c r="I14" s="176">
        <v>1739</v>
      </c>
      <c r="J14" s="269">
        <v>291</v>
      </c>
      <c r="M14" s="17"/>
      <c r="N14" s="17"/>
      <c r="O14" s="17"/>
      <c r="P14" s="17"/>
      <c r="Q14" s="17"/>
      <c r="R14" s="17"/>
    </row>
    <row r="15" spans="1:20" ht="14.25">
      <c r="A15" s="40" t="s">
        <v>169</v>
      </c>
      <c r="B15" s="39">
        <v>252458</v>
      </c>
      <c r="C15" s="176">
        <v>66479</v>
      </c>
      <c r="D15" s="268">
        <v>185980</v>
      </c>
      <c r="E15" s="176">
        <v>218341</v>
      </c>
      <c r="F15" s="268">
        <v>32922</v>
      </c>
      <c r="G15" s="176">
        <v>185419</v>
      </c>
      <c r="H15" s="268">
        <v>34117</v>
      </c>
      <c r="I15" s="176">
        <v>33557</v>
      </c>
      <c r="J15" s="269">
        <v>561</v>
      </c>
      <c r="M15" s="17"/>
      <c r="N15" s="17"/>
      <c r="O15" s="17"/>
      <c r="P15" s="17"/>
      <c r="Q15" s="17"/>
      <c r="R15" s="17"/>
      <c r="S15" s="17"/>
      <c r="T15" s="17"/>
    </row>
    <row r="16" spans="1:20" ht="28.5">
      <c r="A16" s="40" t="s">
        <v>168</v>
      </c>
      <c r="B16" s="39">
        <v>749613</v>
      </c>
      <c r="C16" s="176">
        <v>325589</v>
      </c>
      <c r="D16" s="268">
        <v>424024</v>
      </c>
      <c r="E16" s="176">
        <v>645974</v>
      </c>
      <c r="F16" s="268">
        <v>239651</v>
      </c>
      <c r="G16" s="176">
        <v>406322</v>
      </c>
      <c r="H16" s="268">
        <v>103639</v>
      </c>
      <c r="I16" s="176">
        <v>85937</v>
      </c>
      <c r="J16" s="267">
        <v>17702</v>
      </c>
      <c r="M16" s="17"/>
      <c r="N16" s="17"/>
      <c r="O16" s="17"/>
      <c r="P16" s="17"/>
      <c r="Q16" s="17"/>
      <c r="R16" s="17"/>
      <c r="S16" s="17"/>
      <c r="T16" s="17"/>
    </row>
    <row r="17" spans="1:21" ht="14.25">
      <c r="A17" s="40" t="s">
        <v>167</v>
      </c>
      <c r="B17" s="39">
        <v>1379067</v>
      </c>
      <c r="C17" s="176">
        <v>397419</v>
      </c>
      <c r="D17" s="268">
        <v>981648</v>
      </c>
      <c r="E17" s="176">
        <v>1335636</v>
      </c>
      <c r="F17" s="268">
        <v>359408</v>
      </c>
      <c r="G17" s="176">
        <v>976228</v>
      </c>
      <c r="H17" s="268">
        <v>43430</v>
      </c>
      <c r="I17" s="176">
        <v>38011</v>
      </c>
      <c r="J17" s="267">
        <v>5419</v>
      </c>
      <c r="M17" s="17"/>
      <c r="N17" s="17"/>
      <c r="O17" s="17"/>
      <c r="P17" s="17"/>
      <c r="Q17" s="17"/>
      <c r="R17" s="17"/>
      <c r="S17" s="17"/>
      <c r="T17" s="17"/>
      <c r="U17" s="17"/>
    </row>
    <row r="18" spans="1:21" ht="14.25">
      <c r="A18" s="40" t="s">
        <v>166</v>
      </c>
      <c r="B18" s="39">
        <v>58579</v>
      </c>
      <c r="C18" s="176">
        <v>35259</v>
      </c>
      <c r="D18" s="268">
        <v>23320</v>
      </c>
      <c r="E18" s="176">
        <v>41097</v>
      </c>
      <c r="F18" s="268">
        <v>20864</v>
      </c>
      <c r="G18" s="176">
        <v>20234</v>
      </c>
      <c r="H18" s="268">
        <v>17481</v>
      </c>
      <c r="I18" s="176">
        <v>14395</v>
      </c>
      <c r="J18" s="267">
        <v>3086</v>
      </c>
      <c r="M18" s="17"/>
      <c r="N18" s="17"/>
      <c r="O18" s="17"/>
      <c r="P18" s="17"/>
      <c r="Q18" s="17"/>
      <c r="R18" s="17"/>
      <c r="S18" s="17"/>
      <c r="T18" s="17"/>
      <c r="U18" s="17"/>
    </row>
    <row r="19" spans="1:20" ht="15" customHeight="1" thickBot="1">
      <c r="A19" s="244" t="s">
        <v>165</v>
      </c>
      <c r="B19" s="241">
        <v>3293</v>
      </c>
      <c r="C19" s="240">
        <v>2020</v>
      </c>
      <c r="D19" s="242">
        <v>1273</v>
      </c>
      <c r="E19" s="240">
        <v>2663</v>
      </c>
      <c r="F19" s="242">
        <v>1390</v>
      </c>
      <c r="G19" s="240">
        <v>1273</v>
      </c>
      <c r="H19" s="173">
        <v>630</v>
      </c>
      <c r="I19" s="172">
        <v>630</v>
      </c>
      <c r="J19" s="266" t="s">
        <v>117</v>
      </c>
      <c r="M19" s="17"/>
      <c r="N19" s="17"/>
      <c r="O19" s="17"/>
      <c r="P19" s="17"/>
      <c r="Q19" s="17"/>
      <c r="R19" s="17"/>
      <c r="S19" s="17"/>
      <c r="T19" s="17"/>
    </row>
    <row r="20" spans="1:10" ht="13.5" thickTop="1">
      <c r="A20" s="821"/>
      <c r="B20" s="821"/>
      <c r="C20" s="821"/>
      <c r="D20" s="821"/>
      <c r="E20" s="821"/>
      <c r="F20" s="821"/>
      <c r="G20" s="821"/>
      <c r="H20" s="821"/>
      <c r="I20" s="821"/>
      <c r="J20" s="821"/>
    </row>
    <row r="21" spans="1:10" ht="23.25" customHeight="1">
      <c r="A21" s="821" t="s">
        <v>164</v>
      </c>
      <c r="B21" s="821"/>
      <c r="C21" s="821"/>
      <c r="D21" s="821"/>
      <c r="E21" s="821"/>
      <c r="F21" s="821"/>
      <c r="G21" s="821"/>
      <c r="H21" s="821"/>
      <c r="I21" s="821"/>
      <c r="J21" s="821"/>
    </row>
    <row r="22" spans="1:10" ht="12.75" customHeight="1">
      <c r="A22" s="821" t="s">
        <v>16</v>
      </c>
      <c r="B22" s="821"/>
      <c r="C22" s="821"/>
      <c r="D22" s="821"/>
      <c r="E22" s="821"/>
      <c r="F22" s="821"/>
      <c r="G22" s="821"/>
      <c r="H22" s="821"/>
      <c r="I22" s="821"/>
      <c r="J22" s="821"/>
    </row>
    <row r="23" spans="1:10" ht="12.75" customHeight="1">
      <c r="A23" s="821"/>
      <c r="B23" s="821"/>
      <c r="C23" s="821"/>
      <c r="D23" s="821"/>
      <c r="E23" s="821"/>
      <c r="F23" s="821"/>
      <c r="G23" s="821"/>
      <c r="H23" s="821"/>
      <c r="I23" s="821"/>
      <c r="J23" s="821"/>
    </row>
    <row r="24" spans="1:10" ht="12.75" customHeight="1">
      <c r="A24" s="821" t="s">
        <v>78</v>
      </c>
      <c r="B24" s="821"/>
      <c r="C24" s="821"/>
      <c r="D24" s="821"/>
      <c r="E24" s="821"/>
      <c r="F24" s="821"/>
      <c r="G24" s="821"/>
      <c r="H24" s="821"/>
      <c r="I24" s="821"/>
      <c r="J24" s="821"/>
    </row>
    <row r="25" spans="1:10" ht="12.75" customHeight="1">
      <c r="A25" s="821" t="s">
        <v>79</v>
      </c>
      <c r="B25" s="821"/>
      <c r="C25" s="821"/>
      <c r="D25" s="821"/>
      <c r="E25" s="821"/>
      <c r="F25" s="821"/>
      <c r="G25" s="821"/>
      <c r="H25" s="821"/>
      <c r="I25" s="821"/>
      <c r="J25" s="821"/>
    </row>
    <row r="26" spans="1:10" ht="12.75" customHeight="1">
      <c r="A26" s="821" t="s">
        <v>163</v>
      </c>
      <c r="B26" s="821"/>
      <c r="C26" s="821"/>
      <c r="D26" s="821"/>
      <c r="E26" s="821"/>
      <c r="F26" s="821"/>
      <c r="G26" s="821"/>
      <c r="H26" s="821"/>
      <c r="I26" s="821"/>
      <c r="J26" s="821"/>
    </row>
    <row r="27" spans="1:10" ht="12.75" customHeight="1">
      <c r="A27" s="821" t="s">
        <v>118</v>
      </c>
      <c r="B27" s="821"/>
      <c r="C27" s="821"/>
      <c r="D27" s="821"/>
      <c r="E27" s="821"/>
      <c r="F27" s="821"/>
      <c r="G27" s="821"/>
      <c r="H27" s="821"/>
      <c r="I27" s="821"/>
      <c r="J27" s="821"/>
    </row>
    <row r="28" spans="1:10" ht="12.75">
      <c r="A28" s="821" t="s">
        <v>101</v>
      </c>
      <c r="B28" s="821"/>
      <c r="C28" s="821"/>
      <c r="D28" s="821"/>
      <c r="E28" s="821"/>
      <c r="F28" s="821"/>
      <c r="G28" s="821"/>
      <c r="H28" s="821"/>
      <c r="I28" s="821"/>
      <c r="J28" s="821"/>
    </row>
    <row r="29" ht="12.75">
      <c r="A29" s="155"/>
    </row>
    <row r="30" ht="12.75">
      <c r="A30" s="155"/>
    </row>
    <row r="31" ht="12.75">
      <c r="A31" s="155"/>
    </row>
    <row r="32" ht="12.75">
      <c r="A32" s="155"/>
    </row>
    <row r="33" ht="12.75">
      <c r="A33" s="155"/>
    </row>
  </sheetData>
  <sheetProtection/>
  <mergeCells count="16">
    <mergeCell ref="A21:J21"/>
    <mergeCell ref="A20:J20"/>
    <mergeCell ref="A28:J28"/>
    <mergeCell ref="A22:J22"/>
    <mergeCell ref="A23:J23"/>
    <mergeCell ref="A24:J24"/>
    <mergeCell ref="A25:J25"/>
    <mergeCell ref="A26:J26"/>
    <mergeCell ref="A27:J27"/>
    <mergeCell ref="A1:J1"/>
    <mergeCell ref="A2:J2"/>
    <mergeCell ref="A3:J3"/>
    <mergeCell ref="A4:A5"/>
    <mergeCell ref="B4:D4"/>
    <mergeCell ref="E4:G4"/>
    <mergeCell ref="H4:J4"/>
  </mergeCells>
  <printOptions horizontalCentered="1" verticalCentered="1"/>
  <pageMargins left="0.5" right="0.5" top="0.75" bottom="1" header="7.47" footer="0.5"/>
  <pageSetup fitToHeight="1" fitToWidth="1" horizontalDpi="600" verticalDpi="600" orientation="landscape" scale="97" r:id="rId1"/>
  <headerFooter alignWithMargins="0">
    <oddFooter>&amp;C&amp;A</oddFooter>
  </headerFooter>
  <colBreaks count="1" manualBreakCount="1">
    <brk id="11"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A1" sqref="A1:G24"/>
    </sheetView>
  </sheetViews>
  <sheetFormatPr defaultColWidth="9.140625" defaultRowHeight="12.75"/>
  <cols>
    <col min="1" max="1" width="44.00390625" style="42" customWidth="1"/>
    <col min="2" max="2" width="15.00390625" style="42" customWidth="1"/>
    <col min="3" max="3" width="4.00390625" style="42" customWidth="1"/>
    <col min="4" max="4" width="15.421875" style="42" customWidth="1"/>
    <col min="5" max="5" width="3.28125" style="42" customWidth="1"/>
    <col min="6" max="6" width="15.421875" style="42" customWidth="1"/>
    <col min="7" max="7" width="4.421875" style="42" customWidth="1"/>
    <col min="8" max="16384" width="9.140625" style="42" customWidth="1"/>
  </cols>
  <sheetData>
    <row r="1" spans="1:7" ht="18">
      <c r="A1" s="789" t="s">
        <v>225</v>
      </c>
      <c r="B1" s="789"/>
      <c r="C1" s="789"/>
      <c r="D1" s="789"/>
      <c r="E1" s="789"/>
      <c r="F1" s="789"/>
      <c r="G1" s="789"/>
    </row>
    <row r="2" spans="1:7" ht="18.75">
      <c r="A2" s="790" t="s">
        <v>100</v>
      </c>
      <c r="B2" s="790"/>
      <c r="C2" s="790"/>
      <c r="D2" s="790"/>
      <c r="E2" s="790"/>
      <c r="F2" s="790"/>
      <c r="G2" s="790"/>
    </row>
    <row r="3" spans="1:7" ht="14.25">
      <c r="A3" s="798" t="s">
        <v>26</v>
      </c>
      <c r="B3" s="798"/>
      <c r="C3" s="798"/>
      <c r="D3" s="798"/>
      <c r="E3" s="798"/>
      <c r="F3" s="798"/>
      <c r="G3" s="798"/>
    </row>
    <row r="4" spans="1:7" ht="14.25">
      <c r="A4" s="154"/>
      <c r="B4" s="154"/>
      <c r="C4" s="154"/>
      <c r="D4" s="154"/>
      <c r="E4" s="154"/>
      <c r="F4" s="154"/>
      <c r="G4" s="154"/>
    </row>
    <row r="5" spans="1:7" ht="15.75">
      <c r="A5" s="794" t="s">
        <v>43</v>
      </c>
      <c r="B5" s="795" t="s">
        <v>0</v>
      </c>
      <c r="C5" s="794"/>
      <c r="D5" s="791" t="s">
        <v>44</v>
      </c>
      <c r="E5" s="793"/>
      <c r="F5" s="791" t="s">
        <v>44</v>
      </c>
      <c r="G5" s="792"/>
    </row>
    <row r="6" spans="1:7" ht="15.75">
      <c r="A6" s="794"/>
      <c r="B6" s="796"/>
      <c r="C6" s="797"/>
      <c r="D6" s="791" t="s">
        <v>45</v>
      </c>
      <c r="E6" s="793"/>
      <c r="F6" s="791" t="s">
        <v>46</v>
      </c>
      <c r="G6" s="792"/>
    </row>
    <row r="7" spans="1:7" ht="15.75">
      <c r="A7" s="292" t="s">
        <v>224</v>
      </c>
      <c r="B7" s="290"/>
      <c r="C7" s="291"/>
      <c r="D7" s="290"/>
      <c r="E7" s="61"/>
      <c r="F7" s="289"/>
      <c r="G7" s="288"/>
    </row>
    <row r="8" spans="1:11" ht="12.75">
      <c r="A8" s="284" t="s">
        <v>223</v>
      </c>
      <c r="B8" s="285">
        <v>8401</v>
      </c>
      <c r="C8" s="287"/>
      <c r="D8" s="285">
        <v>3910</v>
      </c>
      <c r="E8" s="286"/>
      <c r="F8" s="285">
        <v>4491</v>
      </c>
      <c r="G8" s="55"/>
      <c r="I8" s="57"/>
      <c r="J8" s="57"/>
      <c r="K8" s="57"/>
    </row>
    <row r="9" spans="1:11" ht="12.75">
      <c r="A9" s="284" t="s">
        <v>222</v>
      </c>
      <c r="B9" s="282">
        <v>45211</v>
      </c>
      <c r="C9" s="283"/>
      <c r="D9" s="282">
        <v>22370</v>
      </c>
      <c r="E9" s="283"/>
      <c r="F9" s="282">
        <v>22841</v>
      </c>
      <c r="G9" s="55"/>
      <c r="I9" s="57"/>
      <c r="J9" s="57"/>
      <c r="K9" s="57"/>
    </row>
    <row r="10" spans="1:11" ht="12.75">
      <c r="A10" s="284" t="s">
        <v>221</v>
      </c>
      <c r="B10" s="282">
        <v>1784</v>
      </c>
      <c r="C10" s="283"/>
      <c r="D10" s="282">
        <v>33</v>
      </c>
      <c r="E10" s="283"/>
      <c r="F10" s="282">
        <v>1750</v>
      </c>
      <c r="G10" s="55"/>
      <c r="I10" s="57"/>
      <c r="K10" s="57"/>
    </row>
    <row r="11" spans="1:11" ht="12.75">
      <c r="A11" s="284" t="s">
        <v>220</v>
      </c>
      <c r="B11" s="282">
        <v>42188</v>
      </c>
      <c r="C11" s="283"/>
      <c r="D11" s="282">
        <v>33721</v>
      </c>
      <c r="E11" s="283"/>
      <c r="F11" s="282">
        <v>8467</v>
      </c>
      <c r="G11" s="55"/>
      <c r="I11" s="57"/>
      <c r="J11" s="57"/>
      <c r="K11" s="57"/>
    </row>
    <row r="12" spans="1:11" ht="12.75">
      <c r="A12" s="284" t="s">
        <v>219</v>
      </c>
      <c r="B12" s="282">
        <v>94015</v>
      </c>
      <c r="C12" s="283"/>
      <c r="D12" s="282">
        <v>44269</v>
      </c>
      <c r="E12" s="283"/>
      <c r="F12" s="282">
        <v>49746</v>
      </c>
      <c r="G12" s="55"/>
      <c r="I12" s="57"/>
      <c r="J12" s="57"/>
      <c r="K12" s="57"/>
    </row>
    <row r="13" spans="1:11" ht="12.75">
      <c r="A13" s="284" t="s">
        <v>218</v>
      </c>
      <c r="B13" s="282">
        <v>145429</v>
      </c>
      <c r="C13" s="283"/>
      <c r="D13" s="282">
        <v>123872</v>
      </c>
      <c r="E13" s="283"/>
      <c r="F13" s="282">
        <v>21558</v>
      </c>
      <c r="G13" s="55"/>
      <c r="I13" s="57"/>
      <c r="J13" s="57"/>
      <c r="K13" s="57"/>
    </row>
    <row r="14" spans="1:11" ht="12.75">
      <c r="A14" s="284" t="s">
        <v>217</v>
      </c>
      <c r="B14" s="282">
        <v>38233</v>
      </c>
      <c r="C14" s="283"/>
      <c r="D14" s="282">
        <v>33192</v>
      </c>
      <c r="E14" s="283"/>
      <c r="F14" s="282">
        <v>5042</v>
      </c>
      <c r="G14" s="55"/>
      <c r="I14" s="57"/>
      <c r="J14" s="57"/>
      <c r="K14" s="57"/>
    </row>
    <row r="15" spans="1:11" ht="12.75">
      <c r="A15" s="284" t="s">
        <v>216</v>
      </c>
      <c r="B15" s="282">
        <v>92225</v>
      </c>
      <c r="C15" s="283"/>
      <c r="D15" s="282">
        <v>83152</v>
      </c>
      <c r="E15" s="283"/>
      <c r="F15" s="282">
        <v>9074</v>
      </c>
      <c r="G15" s="55"/>
      <c r="I15" s="57"/>
      <c r="J15" s="57"/>
      <c r="K15" s="57"/>
    </row>
    <row r="16" spans="1:10" ht="12.75">
      <c r="A16" s="284" t="s">
        <v>215</v>
      </c>
      <c r="B16" s="282">
        <v>2643</v>
      </c>
      <c r="C16" s="283"/>
      <c r="D16" s="282">
        <v>2114</v>
      </c>
      <c r="E16" s="283"/>
      <c r="F16" s="282">
        <v>530</v>
      </c>
      <c r="G16" s="55"/>
      <c r="I16" s="57"/>
      <c r="J16" s="57"/>
    </row>
    <row r="17" spans="1:11" ht="12.75">
      <c r="A17" s="284" t="s">
        <v>214</v>
      </c>
      <c r="B17" s="282">
        <v>450275</v>
      </c>
      <c r="C17" s="283"/>
      <c r="D17" s="282">
        <v>379563</v>
      </c>
      <c r="E17" s="283"/>
      <c r="F17" s="282">
        <v>70711</v>
      </c>
      <c r="G17" s="55"/>
      <c r="I17" s="57"/>
      <c r="J17" s="57"/>
      <c r="K17" s="57"/>
    </row>
    <row r="18" spans="1:10" ht="12.75">
      <c r="A18" s="284" t="s">
        <v>47</v>
      </c>
      <c r="B18" s="282">
        <v>64351</v>
      </c>
      <c r="C18" s="283"/>
      <c r="D18" s="282">
        <v>61414</v>
      </c>
      <c r="E18" s="283"/>
      <c r="F18" s="282">
        <v>2937</v>
      </c>
      <c r="G18" s="55"/>
      <c r="I18" s="57"/>
      <c r="J18" s="57"/>
    </row>
    <row r="19" spans="1:10" ht="12.75">
      <c r="A19" s="284" t="s">
        <v>213</v>
      </c>
      <c r="B19" s="282">
        <v>17236</v>
      </c>
      <c r="C19" s="283"/>
      <c r="D19" s="282">
        <v>16404</v>
      </c>
      <c r="E19" s="283"/>
      <c r="F19" s="282">
        <v>833</v>
      </c>
      <c r="G19" s="55"/>
      <c r="I19" s="57"/>
      <c r="J19" s="57"/>
    </row>
    <row r="20" spans="1:11" ht="12.75">
      <c r="A20" s="284" t="s">
        <v>52</v>
      </c>
      <c r="B20" s="282">
        <v>9513</v>
      </c>
      <c r="C20" s="283"/>
      <c r="D20" s="282">
        <v>8129</v>
      </c>
      <c r="E20" s="283"/>
      <c r="F20" s="282">
        <v>1384</v>
      </c>
      <c r="G20" s="55"/>
      <c r="I20" s="57"/>
      <c r="J20" s="57"/>
      <c r="K20" s="57"/>
    </row>
    <row r="21" spans="1:11" ht="12.75">
      <c r="A21" s="284" t="s">
        <v>51</v>
      </c>
      <c r="B21" s="282">
        <v>45176</v>
      </c>
      <c r="C21" s="283"/>
      <c r="D21" s="282">
        <v>211</v>
      </c>
      <c r="E21" s="283"/>
      <c r="F21" s="282">
        <v>44965</v>
      </c>
      <c r="G21" s="55"/>
      <c r="I21" s="57"/>
      <c r="K21" s="57"/>
    </row>
    <row r="22" spans="1:11" ht="12.75" customHeight="1">
      <c r="A22" s="284" t="s">
        <v>212</v>
      </c>
      <c r="B22" s="282">
        <v>589062</v>
      </c>
      <c r="C22" s="283"/>
      <c r="D22" s="282">
        <v>327337</v>
      </c>
      <c r="E22" s="283"/>
      <c r="F22" s="282">
        <v>261724</v>
      </c>
      <c r="G22" s="55"/>
      <c r="I22" s="57"/>
      <c r="J22" s="57"/>
      <c r="K22" s="57"/>
    </row>
    <row r="23" spans="1:11" ht="12.75" customHeight="1" thickBot="1">
      <c r="A23" s="281" t="s">
        <v>211</v>
      </c>
      <c r="B23" s="279">
        <v>152129</v>
      </c>
      <c r="C23" s="280"/>
      <c r="D23" s="279">
        <v>44102</v>
      </c>
      <c r="E23" s="280"/>
      <c r="F23" s="279">
        <v>108026</v>
      </c>
      <c r="G23" s="86"/>
      <c r="I23" s="57"/>
      <c r="J23" s="57"/>
      <c r="K23" s="57"/>
    </row>
    <row r="24" spans="6:7" ht="15">
      <c r="F24" s="858" t="s">
        <v>210</v>
      </c>
      <c r="G24" s="858"/>
    </row>
    <row r="26" spans="2:6" ht="12.75">
      <c r="B26" s="57"/>
      <c r="D26" s="57"/>
      <c r="F26" s="57"/>
    </row>
    <row r="27" spans="2:6" ht="12.75">
      <c r="B27" s="57"/>
      <c r="D27" s="57"/>
      <c r="F27" s="57"/>
    </row>
    <row r="28" spans="2:6" ht="12.75">
      <c r="B28" s="57"/>
      <c r="F28" s="57"/>
    </row>
    <row r="29" spans="2:6" ht="12.75">
      <c r="B29" s="57"/>
      <c r="D29" s="57"/>
      <c r="F29" s="57"/>
    </row>
    <row r="30" spans="2:6" ht="12.75">
      <c r="B30" s="57"/>
      <c r="D30" s="57"/>
      <c r="F30" s="57"/>
    </row>
    <row r="31" spans="2:6" ht="12.75">
      <c r="B31" s="57"/>
      <c r="D31" s="57"/>
      <c r="F31" s="57"/>
    </row>
    <row r="32" spans="2:6" ht="12.75">
      <c r="B32" s="57"/>
      <c r="D32" s="57"/>
      <c r="F32" s="57"/>
    </row>
    <row r="33" spans="2:6" ht="12.75">
      <c r="B33" s="57"/>
      <c r="D33" s="57"/>
      <c r="F33" s="57"/>
    </row>
    <row r="34" spans="2:4" ht="12.75">
      <c r="B34" s="57"/>
      <c r="D34" s="57"/>
    </row>
    <row r="35" spans="2:6" ht="12.75">
      <c r="B35" s="57"/>
      <c r="D35" s="57"/>
      <c r="F35" s="57"/>
    </row>
    <row r="36" spans="2:6" ht="12.75">
      <c r="B36" s="57"/>
      <c r="D36" s="57"/>
      <c r="F36" s="57"/>
    </row>
    <row r="37" spans="2:4" ht="12.75">
      <c r="B37" s="57"/>
      <c r="D37" s="57"/>
    </row>
    <row r="38" spans="2:6" ht="12.75">
      <c r="B38" s="57"/>
      <c r="D38" s="57"/>
      <c r="F38" s="57"/>
    </row>
    <row r="39" spans="2:6" ht="12.75">
      <c r="B39" s="57"/>
      <c r="F39" s="57"/>
    </row>
    <row r="40" spans="2:6" ht="12.75">
      <c r="B40" s="57"/>
      <c r="D40" s="57"/>
      <c r="F40" s="57"/>
    </row>
    <row r="41" spans="2:6" ht="12.75">
      <c r="B41" s="57"/>
      <c r="D41" s="57"/>
      <c r="F41" s="57"/>
    </row>
  </sheetData>
  <sheetProtection/>
  <mergeCells count="10">
    <mergeCell ref="F24:G24"/>
    <mergeCell ref="A5:A6"/>
    <mergeCell ref="D6:E6"/>
    <mergeCell ref="F6:G6"/>
    <mergeCell ref="A1:G1"/>
    <mergeCell ref="A2:G2"/>
    <mergeCell ref="A3:G3"/>
    <mergeCell ref="D5:E5"/>
    <mergeCell ref="F5:G5"/>
    <mergeCell ref="B5:C6"/>
  </mergeCells>
  <printOptions horizontalCentered="1" verticalCentered="1"/>
  <pageMargins left="0.75" right="0.75" top="0.5" bottom="1" header="1" footer="0.23"/>
  <pageSetup fitToHeight="1" fitToWidth="1" horizontalDpi="600" verticalDpi="600" orientation="landscape"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1" sqref="A1:G27"/>
    </sheetView>
  </sheetViews>
  <sheetFormatPr defaultColWidth="9.140625" defaultRowHeight="12.75"/>
  <cols>
    <col min="1" max="1" width="44.00390625" style="42" customWidth="1"/>
    <col min="2" max="2" width="15.00390625" style="42" customWidth="1"/>
    <col min="3" max="3" width="4.00390625" style="42" customWidth="1"/>
    <col min="4" max="4" width="15.421875" style="42" customWidth="1"/>
    <col min="5" max="5" width="3.28125" style="42" customWidth="1"/>
    <col min="6" max="6" width="15.421875" style="42" customWidth="1"/>
    <col min="7" max="7" width="4.421875" style="42" customWidth="1"/>
    <col min="8" max="16384" width="9.140625" style="42" customWidth="1"/>
  </cols>
  <sheetData>
    <row r="1" spans="1:7" ht="18">
      <c r="A1" s="789" t="s">
        <v>225</v>
      </c>
      <c r="B1" s="789"/>
      <c r="C1" s="789"/>
      <c r="D1" s="789"/>
      <c r="E1" s="789"/>
      <c r="F1" s="789"/>
      <c r="G1" s="789"/>
    </row>
    <row r="2" spans="1:7" ht="18.75">
      <c r="A2" s="790" t="s">
        <v>100</v>
      </c>
      <c r="B2" s="790"/>
      <c r="C2" s="790"/>
      <c r="D2" s="790"/>
      <c r="E2" s="790"/>
      <c r="F2" s="790"/>
      <c r="G2" s="790"/>
    </row>
    <row r="3" spans="1:7" ht="14.25">
      <c r="A3" s="798" t="s">
        <v>26</v>
      </c>
      <c r="B3" s="798"/>
      <c r="C3" s="798"/>
      <c r="D3" s="798"/>
      <c r="E3" s="798"/>
      <c r="F3" s="798"/>
      <c r="G3" s="798"/>
    </row>
    <row r="4" spans="1:7" ht="14.25">
      <c r="A4" s="154"/>
      <c r="B4" s="154"/>
      <c r="C4" s="154"/>
      <c r="D4" s="154"/>
      <c r="E4" s="154"/>
      <c r="F4" s="154"/>
      <c r="G4" s="154"/>
    </row>
    <row r="5" spans="1:7" ht="15.75">
      <c r="A5" s="794" t="s">
        <v>43</v>
      </c>
      <c r="B5" s="795" t="s">
        <v>0</v>
      </c>
      <c r="C5" s="794"/>
      <c r="D5" s="791" t="s">
        <v>44</v>
      </c>
      <c r="E5" s="793"/>
      <c r="F5" s="791" t="s">
        <v>44</v>
      </c>
      <c r="G5" s="792"/>
    </row>
    <row r="6" spans="1:7" ht="15.75">
      <c r="A6" s="794"/>
      <c r="B6" s="796"/>
      <c r="C6" s="797"/>
      <c r="D6" s="791" t="s">
        <v>45</v>
      </c>
      <c r="E6" s="793"/>
      <c r="F6" s="791" t="s">
        <v>46</v>
      </c>
      <c r="G6" s="792"/>
    </row>
    <row r="7" spans="1:11" ht="12.75">
      <c r="A7" s="284" t="s">
        <v>238</v>
      </c>
      <c r="B7" s="282">
        <v>1754919</v>
      </c>
      <c r="C7" s="283"/>
      <c r="D7" s="282">
        <v>1120404</v>
      </c>
      <c r="E7" s="283"/>
      <c r="F7" s="282">
        <v>634515</v>
      </c>
      <c r="G7" s="55"/>
      <c r="I7" s="57"/>
      <c r="J7" s="57"/>
      <c r="K7" s="57"/>
    </row>
    <row r="8" spans="1:11" ht="12.75">
      <c r="A8" s="284" t="s">
        <v>237</v>
      </c>
      <c r="B8" s="282">
        <v>27428</v>
      </c>
      <c r="C8" s="283"/>
      <c r="D8" s="282">
        <v>21695</v>
      </c>
      <c r="E8" s="283"/>
      <c r="F8" s="282">
        <v>5734</v>
      </c>
      <c r="G8" s="55"/>
      <c r="I8" s="57"/>
      <c r="J8" s="57"/>
      <c r="K8" s="57"/>
    </row>
    <row r="9" spans="1:11" ht="12.75">
      <c r="A9" s="284" t="s">
        <v>236</v>
      </c>
      <c r="B9" s="282">
        <v>1327382</v>
      </c>
      <c r="C9" s="283"/>
      <c r="D9" s="282">
        <v>176088</v>
      </c>
      <c r="E9" s="283"/>
      <c r="F9" s="282">
        <v>1151294</v>
      </c>
      <c r="G9" s="55"/>
      <c r="I9" s="57"/>
      <c r="J9" s="57"/>
      <c r="K9" s="57"/>
    </row>
    <row r="10" spans="1:11" ht="12.75">
      <c r="A10" s="284" t="s">
        <v>235</v>
      </c>
      <c r="B10" s="282">
        <v>72564</v>
      </c>
      <c r="C10" s="283"/>
      <c r="D10" s="282">
        <v>13772</v>
      </c>
      <c r="E10" s="283"/>
      <c r="F10" s="282">
        <v>58792</v>
      </c>
      <c r="G10" s="55"/>
      <c r="I10" s="57"/>
      <c r="J10" s="57"/>
      <c r="K10" s="57"/>
    </row>
    <row r="11" spans="1:11" ht="12.75">
      <c r="A11" s="284" t="s">
        <v>234</v>
      </c>
      <c r="B11" s="282">
        <v>161051</v>
      </c>
      <c r="C11" s="283"/>
      <c r="D11" s="282">
        <v>83380</v>
      </c>
      <c r="E11" s="283"/>
      <c r="F11" s="282">
        <v>77671</v>
      </c>
      <c r="G11" s="55"/>
      <c r="I11" s="57"/>
      <c r="J11" s="57"/>
      <c r="K11" s="57"/>
    </row>
    <row r="12" spans="1:11" ht="12.75">
      <c r="A12" s="284" t="s">
        <v>50</v>
      </c>
      <c r="B12" s="282">
        <v>284948</v>
      </c>
      <c r="C12" s="283"/>
      <c r="D12" s="282">
        <v>4895</v>
      </c>
      <c r="E12" s="283"/>
      <c r="F12" s="282">
        <v>280052</v>
      </c>
      <c r="G12" s="55"/>
      <c r="I12" s="57"/>
      <c r="J12" s="57"/>
      <c r="K12" s="57"/>
    </row>
    <row r="13" spans="1:7" ht="12.75">
      <c r="A13" s="284" t="s">
        <v>48</v>
      </c>
      <c r="B13" s="282">
        <v>494</v>
      </c>
      <c r="C13" s="283"/>
      <c r="D13" s="282">
        <v>64</v>
      </c>
      <c r="E13" s="283"/>
      <c r="F13" s="282">
        <v>430</v>
      </c>
      <c r="G13" s="55"/>
    </row>
    <row r="14" spans="1:7" ht="12.75">
      <c r="A14" s="284" t="s">
        <v>233</v>
      </c>
      <c r="B14" s="282">
        <v>2715</v>
      </c>
      <c r="C14" s="283"/>
      <c r="D14" s="282">
        <v>2686</v>
      </c>
      <c r="E14" s="283"/>
      <c r="F14" s="282">
        <v>30</v>
      </c>
      <c r="G14" s="55"/>
    </row>
    <row r="15" spans="1:11" ht="12.75">
      <c r="A15" s="284" t="s">
        <v>232</v>
      </c>
      <c r="B15" s="302">
        <v>38590</v>
      </c>
      <c r="C15" s="283"/>
      <c r="D15" s="303">
        <v>1714</v>
      </c>
      <c r="E15" s="301"/>
      <c r="F15" s="302">
        <v>36876</v>
      </c>
      <c r="G15" s="55"/>
      <c r="I15" s="57"/>
      <c r="J15" s="57"/>
      <c r="K15" s="57"/>
    </row>
    <row r="16" spans="1:11" ht="15">
      <c r="A16" s="298" t="s">
        <v>54</v>
      </c>
      <c r="B16" s="297">
        <v>5467962</v>
      </c>
      <c r="C16" s="293"/>
      <c r="D16" s="297">
        <v>2608491</v>
      </c>
      <c r="E16" s="293"/>
      <c r="F16" s="297">
        <v>2859471</v>
      </c>
      <c r="G16" s="55"/>
      <c r="I16" s="57"/>
      <c r="J16" s="57"/>
      <c r="K16" s="57"/>
    </row>
    <row r="17" spans="1:11" ht="15">
      <c r="A17" s="298" t="s">
        <v>231</v>
      </c>
      <c r="B17" s="297"/>
      <c r="C17" s="293"/>
      <c r="D17" s="297"/>
      <c r="E17" s="293"/>
      <c r="F17" s="297"/>
      <c r="G17" s="55"/>
      <c r="I17" s="57"/>
      <c r="J17" s="57"/>
      <c r="K17" s="57"/>
    </row>
    <row r="18" spans="1:11" ht="12.75">
      <c r="A18" s="284" t="s">
        <v>230</v>
      </c>
      <c r="B18" s="282">
        <v>1447</v>
      </c>
      <c r="C18" s="283"/>
      <c r="D18" s="282">
        <v>453</v>
      </c>
      <c r="E18" s="283"/>
      <c r="F18" s="282">
        <v>994</v>
      </c>
      <c r="G18" s="55"/>
      <c r="I18" s="57"/>
      <c r="K18" s="57"/>
    </row>
    <row r="19" spans="1:11" ht="12.75">
      <c r="A19" s="284" t="s">
        <v>229</v>
      </c>
      <c r="B19" s="282">
        <v>17246</v>
      </c>
      <c r="C19" s="283"/>
      <c r="D19" s="282">
        <v>15286</v>
      </c>
      <c r="E19" s="283"/>
      <c r="F19" s="282">
        <v>1960</v>
      </c>
      <c r="G19" s="55"/>
      <c r="I19" s="57"/>
      <c r="J19" s="57"/>
      <c r="K19" s="57"/>
    </row>
    <row r="20" spans="1:11" ht="12.75">
      <c r="A20" s="284" t="s">
        <v>228</v>
      </c>
      <c r="B20" s="282">
        <v>12901</v>
      </c>
      <c r="C20" s="283"/>
      <c r="D20" s="282">
        <v>3733</v>
      </c>
      <c r="E20" s="283"/>
      <c r="F20" s="282">
        <v>9167</v>
      </c>
      <c r="G20" s="55"/>
      <c r="I20" s="57"/>
      <c r="J20" s="57"/>
      <c r="K20" s="57"/>
    </row>
    <row r="21" spans="1:11" ht="12.75">
      <c r="A21" s="284" t="s">
        <v>227</v>
      </c>
      <c r="B21" s="299">
        <v>100974</v>
      </c>
      <c r="C21" s="301"/>
      <c r="D21" s="299">
        <v>82245</v>
      </c>
      <c r="E21" s="300"/>
      <c r="F21" s="299">
        <v>18729</v>
      </c>
      <c r="G21" s="55"/>
      <c r="I21" s="57"/>
      <c r="J21" s="57"/>
      <c r="K21" s="57"/>
    </row>
    <row r="22" spans="1:11" ht="15">
      <c r="A22" s="298" t="s">
        <v>55</v>
      </c>
      <c r="B22" s="297">
        <v>132568</v>
      </c>
      <c r="C22" s="293"/>
      <c r="D22" s="297">
        <v>101717</v>
      </c>
      <c r="E22" s="293"/>
      <c r="F22" s="297">
        <v>30851</v>
      </c>
      <c r="G22" s="55"/>
      <c r="I22" s="57"/>
      <c r="J22" s="57"/>
      <c r="K22" s="57"/>
    </row>
    <row r="23" spans="1:11" ht="15.75" thickBot="1">
      <c r="A23" s="296" t="s">
        <v>56</v>
      </c>
      <c r="B23" s="294">
        <v>5335394</v>
      </c>
      <c r="C23" s="295"/>
      <c r="D23" s="294">
        <v>2506774</v>
      </c>
      <c r="E23" s="295"/>
      <c r="F23" s="294">
        <v>2828620</v>
      </c>
      <c r="G23" s="86"/>
      <c r="I23" s="57"/>
      <c r="J23" s="57"/>
      <c r="K23" s="57"/>
    </row>
    <row r="24" spans="1:11" ht="13.5" customHeight="1">
      <c r="A24" s="777"/>
      <c r="B24" s="777"/>
      <c r="C24" s="777"/>
      <c r="D24" s="777"/>
      <c r="E24" s="777"/>
      <c r="F24" s="777"/>
      <c r="G24" s="777"/>
      <c r="I24" s="57"/>
      <c r="J24" s="57"/>
      <c r="K24" s="57"/>
    </row>
    <row r="25" spans="1:11" ht="36" customHeight="1">
      <c r="A25" s="777" t="s">
        <v>226</v>
      </c>
      <c r="B25" s="777"/>
      <c r="C25" s="777"/>
      <c r="D25" s="777"/>
      <c r="E25" s="777"/>
      <c r="F25" s="777"/>
      <c r="G25" s="777"/>
      <c r="I25" s="57"/>
      <c r="J25" s="57"/>
      <c r="K25" s="57"/>
    </row>
    <row r="26" spans="1:7" ht="12.75">
      <c r="A26" s="777"/>
      <c r="B26" s="777"/>
      <c r="C26" s="777"/>
      <c r="D26" s="777"/>
      <c r="E26" s="777"/>
      <c r="F26" s="777"/>
      <c r="G26" s="777"/>
    </row>
    <row r="27" spans="1:7" ht="12.75">
      <c r="A27" s="777" t="s">
        <v>101</v>
      </c>
      <c r="B27" s="777"/>
      <c r="C27" s="777"/>
      <c r="D27" s="777"/>
      <c r="E27" s="777"/>
      <c r="F27" s="777"/>
      <c r="G27" s="777"/>
    </row>
    <row r="28" spans="2:6" ht="12.75">
      <c r="B28" s="57"/>
      <c r="D28" s="57"/>
      <c r="F28" s="57"/>
    </row>
    <row r="29" spans="2:6" ht="12.75">
      <c r="B29" s="57"/>
      <c r="D29" s="57"/>
      <c r="F29" s="57"/>
    </row>
    <row r="30" spans="2:6" ht="15">
      <c r="B30" s="57"/>
      <c r="D30" s="293"/>
      <c r="F30" s="57"/>
    </row>
    <row r="31" spans="2:6" ht="12.75">
      <c r="B31" s="57"/>
      <c r="D31" s="57"/>
      <c r="F31" s="57"/>
    </row>
    <row r="32" spans="2:6" ht="12.75">
      <c r="B32" s="57"/>
      <c r="D32" s="57"/>
      <c r="F32" s="57"/>
    </row>
    <row r="34" ht="12.75">
      <c r="D34" s="57"/>
    </row>
    <row r="35" spans="2:6" ht="12.75">
      <c r="B35" s="57"/>
      <c r="D35" s="57"/>
      <c r="F35" s="57"/>
    </row>
    <row r="36" spans="2:6" ht="12.75">
      <c r="B36" s="57"/>
      <c r="D36" s="57"/>
      <c r="F36" s="57"/>
    </row>
    <row r="37" ht="12.75">
      <c r="B37" s="57"/>
    </row>
    <row r="38" spans="2:6" ht="12.75">
      <c r="B38" s="57"/>
      <c r="D38" s="57"/>
      <c r="F38" s="57"/>
    </row>
    <row r="39" spans="2:6" ht="12.75">
      <c r="B39" s="57"/>
      <c r="F39" s="57"/>
    </row>
    <row r="40" spans="2:6" ht="12.75">
      <c r="B40" s="57"/>
      <c r="D40" s="57"/>
      <c r="F40" s="57"/>
    </row>
    <row r="41" spans="2:6" ht="12.75">
      <c r="B41" s="57"/>
      <c r="D41" s="57"/>
      <c r="F41" s="57"/>
    </row>
    <row r="42" spans="2:6" ht="12.75">
      <c r="B42" s="57"/>
      <c r="D42" s="57"/>
      <c r="F42" s="57"/>
    </row>
  </sheetData>
  <sheetProtection/>
  <mergeCells count="13">
    <mergeCell ref="A25:G25"/>
    <mergeCell ref="A24:G24"/>
    <mergeCell ref="A26:G26"/>
    <mergeCell ref="A27:G27"/>
    <mergeCell ref="A1:G1"/>
    <mergeCell ref="A2:G2"/>
    <mergeCell ref="A3:G3"/>
    <mergeCell ref="A5:A6"/>
    <mergeCell ref="B5:C6"/>
    <mergeCell ref="D5:E5"/>
    <mergeCell ref="F5:G5"/>
    <mergeCell ref="D6:E6"/>
    <mergeCell ref="F6:G6"/>
  </mergeCells>
  <printOptions horizontalCentered="1" verticalCentered="1"/>
  <pageMargins left="0.75" right="0.75" top="0.5" bottom="1" header="0.5" footer="0.5"/>
  <pageSetup fitToHeight="1" fitToWidth="1" horizontalDpi="600" verticalDpi="600" orientation="landscape"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selection activeCell="A1" sqref="A1:G24"/>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6.5" customHeight="1">
      <c r="A1" s="860" t="s">
        <v>239</v>
      </c>
      <c r="B1" s="860"/>
      <c r="C1" s="860"/>
      <c r="D1" s="860"/>
      <c r="E1" s="860"/>
      <c r="F1" s="860"/>
      <c r="G1" s="860"/>
    </row>
    <row r="2" spans="1:7" ht="15">
      <c r="A2" s="861" t="s">
        <v>100</v>
      </c>
      <c r="B2" s="861"/>
      <c r="C2" s="861"/>
      <c r="D2" s="861"/>
      <c r="E2" s="861"/>
      <c r="F2" s="861"/>
      <c r="G2" s="861"/>
    </row>
    <row r="3" spans="1:7" ht="14.25">
      <c r="A3" s="862" t="s">
        <v>26</v>
      </c>
      <c r="B3" s="862"/>
      <c r="C3" s="862"/>
      <c r="D3" s="862"/>
      <c r="E3" s="862"/>
      <c r="F3" s="862"/>
      <c r="G3" s="862"/>
    </row>
    <row r="4" spans="1:7" ht="14.25">
      <c r="A4" s="320"/>
      <c r="B4" s="320"/>
      <c r="C4" s="320"/>
      <c r="D4" s="320"/>
      <c r="E4" s="320"/>
      <c r="F4" s="320"/>
      <c r="G4" s="320"/>
    </row>
    <row r="5" spans="1:7" ht="15.75">
      <c r="A5" s="794" t="s">
        <v>43</v>
      </c>
      <c r="B5" s="795" t="s">
        <v>0</v>
      </c>
      <c r="C5" s="794"/>
      <c r="D5" s="791" t="s">
        <v>44</v>
      </c>
      <c r="E5" s="793"/>
      <c r="F5" s="791" t="s">
        <v>44</v>
      </c>
      <c r="G5" s="792"/>
    </row>
    <row r="6" spans="1:7" ht="15.75">
      <c r="A6" s="794"/>
      <c r="B6" s="863"/>
      <c r="C6" s="864"/>
      <c r="D6" s="791" t="s">
        <v>45</v>
      </c>
      <c r="E6" s="793"/>
      <c r="F6" s="791" t="s">
        <v>46</v>
      </c>
      <c r="G6" s="792"/>
    </row>
    <row r="7" spans="1:7" ht="15.75">
      <c r="A7" s="319" t="s">
        <v>224</v>
      </c>
      <c r="B7" s="317"/>
      <c r="C7" s="318"/>
      <c r="D7" s="317"/>
      <c r="E7" s="316"/>
      <c r="F7" s="315"/>
      <c r="G7" s="314"/>
    </row>
    <row r="8" spans="1:11" ht="12.75">
      <c r="A8" s="310" t="s">
        <v>223</v>
      </c>
      <c r="B8" s="311">
        <v>6411</v>
      </c>
      <c r="C8" s="313"/>
      <c r="D8" s="311">
        <v>2395</v>
      </c>
      <c r="E8" s="312"/>
      <c r="F8" s="311">
        <v>4016</v>
      </c>
      <c r="G8" s="6"/>
      <c r="I8" s="17"/>
      <c r="J8" s="17"/>
      <c r="K8" s="17"/>
    </row>
    <row r="9" spans="1:11" ht="12.75">
      <c r="A9" s="310" t="s">
        <v>222</v>
      </c>
      <c r="B9" s="308">
        <v>42277</v>
      </c>
      <c r="C9" s="309"/>
      <c r="D9" s="308">
        <v>20036</v>
      </c>
      <c r="E9" s="309"/>
      <c r="F9" s="308">
        <v>22242</v>
      </c>
      <c r="G9" s="6"/>
      <c r="I9" s="17"/>
      <c r="J9" s="17"/>
      <c r="K9" s="17"/>
    </row>
    <row r="10" spans="1:11" ht="12.75">
      <c r="A10" s="310" t="s">
        <v>221</v>
      </c>
      <c r="B10" s="308">
        <v>1743</v>
      </c>
      <c r="C10" s="309"/>
      <c r="D10" s="308">
        <v>31</v>
      </c>
      <c r="E10" s="309"/>
      <c r="F10" s="308">
        <v>1712</v>
      </c>
      <c r="G10" s="6"/>
      <c r="I10" s="17"/>
      <c r="K10" s="17"/>
    </row>
    <row r="11" spans="1:11" ht="12.75">
      <c r="A11" s="310" t="s">
        <v>220</v>
      </c>
      <c r="B11" s="308">
        <v>31239</v>
      </c>
      <c r="C11" s="309"/>
      <c r="D11" s="308">
        <v>23667</v>
      </c>
      <c r="E11" s="309"/>
      <c r="F11" s="308">
        <v>7572</v>
      </c>
      <c r="G11" s="6"/>
      <c r="I11" s="17"/>
      <c r="J11" s="17"/>
      <c r="K11" s="17"/>
    </row>
    <row r="12" spans="1:11" ht="12.75">
      <c r="A12" s="310" t="s">
        <v>219</v>
      </c>
      <c r="B12" s="308">
        <v>69999</v>
      </c>
      <c r="C12" s="309"/>
      <c r="D12" s="308">
        <v>23842</v>
      </c>
      <c r="E12" s="309"/>
      <c r="F12" s="308">
        <v>46157</v>
      </c>
      <c r="G12" s="6"/>
      <c r="I12" s="17"/>
      <c r="J12" s="17"/>
      <c r="K12" s="17"/>
    </row>
    <row r="13" spans="1:11" ht="12.75">
      <c r="A13" s="310" t="s">
        <v>218</v>
      </c>
      <c r="B13" s="308">
        <v>88711</v>
      </c>
      <c r="C13" s="309"/>
      <c r="D13" s="308">
        <v>76168</v>
      </c>
      <c r="E13" s="309"/>
      <c r="F13" s="308">
        <v>12543</v>
      </c>
      <c r="G13" s="6"/>
      <c r="I13" s="17"/>
      <c r="J13" s="17"/>
      <c r="K13" s="17"/>
    </row>
    <row r="14" spans="1:11" ht="12.75">
      <c r="A14" s="310" t="s">
        <v>217</v>
      </c>
      <c r="B14" s="308">
        <v>22642</v>
      </c>
      <c r="C14" s="309"/>
      <c r="D14" s="308">
        <v>19748</v>
      </c>
      <c r="E14" s="309"/>
      <c r="F14" s="308">
        <v>2895</v>
      </c>
      <c r="G14" s="6"/>
      <c r="I14" s="17"/>
      <c r="J14" s="17"/>
      <c r="K14" s="17"/>
    </row>
    <row r="15" spans="1:11" ht="12.75">
      <c r="A15" s="310" t="s">
        <v>216</v>
      </c>
      <c r="B15" s="308">
        <v>59941</v>
      </c>
      <c r="C15" s="309"/>
      <c r="D15" s="308">
        <v>53768</v>
      </c>
      <c r="E15" s="309"/>
      <c r="F15" s="308">
        <v>6174</v>
      </c>
      <c r="G15" s="6"/>
      <c r="I15" s="17"/>
      <c r="J15" s="17"/>
      <c r="K15" s="17"/>
    </row>
    <row r="16" spans="1:10" ht="12.75">
      <c r="A16" s="310" t="s">
        <v>215</v>
      </c>
      <c r="B16" s="308">
        <v>2096</v>
      </c>
      <c r="C16" s="309"/>
      <c r="D16" s="308">
        <v>1582</v>
      </c>
      <c r="E16" s="309"/>
      <c r="F16" s="308">
        <v>514</v>
      </c>
      <c r="G16" s="6"/>
      <c r="I16" s="17"/>
      <c r="J16" s="17"/>
    </row>
    <row r="17" spans="1:11" ht="12.75">
      <c r="A17" s="310" t="s">
        <v>214</v>
      </c>
      <c r="B17" s="308">
        <v>276194</v>
      </c>
      <c r="C17" s="309"/>
      <c r="D17" s="308">
        <v>218430</v>
      </c>
      <c r="E17" s="309"/>
      <c r="F17" s="308">
        <v>57764</v>
      </c>
      <c r="G17" s="6"/>
      <c r="I17" s="17"/>
      <c r="J17" s="17"/>
      <c r="K17" s="17"/>
    </row>
    <row r="18" spans="1:10" ht="12.75">
      <c r="A18" s="310" t="s">
        <v>47</v>
      </c>
      <c r="B18" s="308">
        <v>49231</v>
      </c>
      <c r="C18" s="309"/>
      <c r="D18" s="308">
        <v>46853</v>
      </c>
      <c r="E18" s="309"/>
      <c r="F18" s="308">
        <v>2378</v>
      </c>
      <c r="G18" s="6"/>
      <c r="I18" s="17"/>
      <c r="J18" s="17"/>
    </row>
    <row r="19" spans="1:10" ht="12.75">
      <c r="A19" s="310" t="s">
        <v>213</v>
      </c>
      <c r="B19" s="308">
        <v>4847</v>
      </c>
      <c r="C19" s="309"/>
      <c r="D19" s="308">
        <v>4536</v>
      </c>
      <c r="E19" s="309"/>
      <c r="F19" s="308">
        <v>311</v>
      </c>
      <c r="G19" s="6"/>
      <c r="I19" s="17"/>
      <c r="J19" s="17"/>
    </row>
    <row r="20" spans="1:11" ht="12.75">
      <c r="A20" s="310" t="s">
        <v>52</v>
      </c>
      <c r="B20" s="308">
        <v>3865</v>
      </c>
      <c r="C20" s="309"/>
      <c r="D20" s="308">
        <v>2721</v>
      </c>
      <c r="E20" s="309"/>
      <c r="F20" s="308">
        <v>1144</v>
      </c>
      <c r="G20" s="6"/>
      <c r="I20" s="17"/>
      <c r="J20" s="17"/>
      <c r="K20" s="17"/>
    </row>
    <row r="21" spans="1:11" ht="12.75">
      <c r="A21" s="310" t="s">
        <v>51</v>
      </c>
      <c r="B21" s="308">
        <v>44351</v>
      </c>
      <c r="C21" s="309"/>
      <c r="D21" s="308">
        <v>84</v>
      </c>
      <c r="E21" s="309"/>
      <c r="F21" s="308">
        <v>44268</v>
      </c>
      <c r="G21" s="6"/>
      <c r="I21" s="17"/>
      <c r="K21" s="17"/>
    </row>
    <row r="22" spans="1:11" ht="12.75" customHeight="1">
      <c r="A22" s="310" t="s">
        <v>212</v>
      </c>
      <c r="B22" s="308">
        <v>507066</v>
      </c>
      <c r="C22" s="309"/>
      <c r="D22" s="308">
        <v>257704</v>
      </c>
      <c r="E22" s="309"/>
      <c r="F22" s="308">
        <v>249362</v>
      </c>
      <c r="G22" s="6"/>
      <c r="I22" s="17"/>
      <c r="J22" s="17"/>
      <c r="K22" s="17"/>
    </row>
    <row r="23" spans="1:11" ht="12.75" customHeight="1" thickBot="1">
      <c r="A23" s="307" t="s">
        <v>211</v>
      </c>
      <c r="B23" s="305">
        <v>133260</v>
      </c>
      <c r="C23" s="306"/>
      <c r="D23" s="305">
        <v>31981</v>
      </c>
      <c r="E23" s="306"/>
      <c r="F23" s="305">
        <v>101279</v>
      </c>
      <c r="G23" s="304"/>
      <c r="I23" s="17"/>
      <c r="J23" s="17"/>
      <c r="K23" s="17"/>
    </row>
    <row r="24" spans="6:7" ht="15">
      <c r="F24" s="859" t="s">
        <v>210</v>
      </c>
      <c r="G24" s="859"/>
    </row>
    <row r="26" spans="2:6" ht="12.75">
      <c r="B26" s="17"/>
      <c r="D26" s="17"/>
      <c r="F26" s="17"/>
    </row>
    <row r="27" spans="2:6" ht="12.75">
      <c r="B27" s="17"/>
      <c r="D27" s="17"/>
      <c r="F27" s="17"/>
    </row>
    <row r="28" spans="2:6" ht="12.75">
      <c r="B28" s="17"/>
      <c r="D28" s="17"/>
      <c r="F28" s="17"/>
    </row>
    <row r="29" spans="2:6" ht="12.75">
      <c r="B29" s="17"/>
      <c r="D29" s="17"/>
      <c r="F29" s="17"/>
    </row>
    <row r="30" spans="2:6" ht="12.75">
      <c r="B30" s="17"/>
      <c r="D30" s="17"/>
      <c r="F30" s="17"/>
    </row>
    <row r="31" spans="2:6" ht="12.75">
      <c r="B31" s="17"/>
      <c r="D31" s="17"/>
      <c r="F31" s="17"/>
    </row>
    <row r="32" spans="2:6" ht="12.75">
      <c r="B32" s="17"/>
      <c r="D32" s="17"/>
      <c r="F32" s="17"/>
    </row>
    <row r="33" spans="2:6" ht="12.75">
      <c r="B33" s="17"/>
      <c r="D33" s="17"/>
      <c r="F33" s="17"/>
    </row>
    <row r="34" spans="2:6" ht="12.75">
      <c r="B34" s="17"/>
      <c r="D34" s="17"/>
      <c r="F34" s="17"/>
    </row>
    <row r="35" spans="2:6" ht="12.75">
      <c r="B35" s="17"/>
      <c r="D35" s="17"/>
      <c r="F35" s="17"/>
    </row>
    <row r="36" spans="2:6" ht="12.75">
      <c r="B36" s="17"/>
      <c r="D36" s="17"/>
      <c r="F36" s="17"/>
    </row>
    <row r="37" spans="2:6" ht="12.75">
      <c r="B37" s="17"/>
      <c r="D37" s="17"/>
      <c r="F37" s="17"/>
    </row>
    <row r="38" spans="2:6" ht="12.75">
      <c r="B38" s="17"/>
      <c r="D38" s="17"/>
      <c r="F38" s="17"/>
    </row>
    <row r="39" spans="2:6" ht="12.75">
      <c r="B39" s="17"/>
      <c r="D39" s="17"/>
      <c r="F39" s="17"/>
    </row>
    <row r="40" spans="2:6" ht="12.75">
      <c r="B40" s="17"/>
      <c r="D40" s="17"/>
      <c r="F40" s="17"/>
    </row>
    <row r="41" spans="2:6" ht="12.75">
      <c r="B41" s="17"/>
      <c r="D41" s="17"/>
      <c r="F41" s="17"/>
    </row>
    <row r="42" spans="2:4" ht="12.75">
      <c r="B42" s="17"/>
      <c r="C42" s="17"/>
      <c r="D42" s="17"/>
    </row>
    <row r="43" spans="2:4" ht="12.75">
      <c r="B43" s="17"/>
      <c r="C43" s="17"/>
      <c r="D43" s="17"/>
    </row>
  </sheetData>
  <sheetProtection/>
  <mergeCells count="10">
    <mergeCell ref="F24:G24"/>
    <mergeCell ref="A5:A6"/>
    <mergeCell ref="D6:E6"/>
    <mergeCell ref="F6:G6"/>
    <mergeCell ref="A1:G1"/>
    <mergeCell ref="A2:G2"/>
    <mergeCell ref="A3:G3"/>
    <mergeCell ref="D5:E5"/>
    <mergeCell ref="F5:G5"/>
    <mergeCell ref="B5:C6"/>
  </mergeCells>
  <printOptions horizontalCentered="1" verticalCentered="1"/>
  <pageMargins left="0.75" right="0.75" top="0.5" bottom="1" header="1.78" footer="0.23"/>
  <pageSetup fitToHeight="1" fitToWidth="1" horizontalDpi="600" verticalDpi="600" orientation="landscape"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1" sqref="A1:G27"/>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860" t="s">
        <v>239</v>
      </c>
      <c r="B1" s="860"/>
      <c r="C1" s="860"/>
      <c r="D1" s="860"/>
      <c r="E1" s="860"/>
      <c r="F1" s="860"/>
      <c r="G1" s="860"/>
    </row>
    <row r="2" spans="1:7" ht="15">
      <c r="A2" s="861" t="s">
        <v>100</v>
      </c>
      <c r="B2" s="861"/>
      <c r="C2" s="861"/>
      <c r="D2" s="861"/>
      <c r="E2" s="861"/>
      <c r="F2" s="861"/>
      <c r="G2" s="861"/>
    </row>
    <row r="3" spans="1:7" ht="14.25">
      <c r="A3" s="862" t="s">
        <v>26</v>
      </c>
      <c r="B3" s="862"/>
      <c r="C3" s="862"/>
      <c r="D3" s="862"/>
      <c r="E3" s="862"/>
      <c r="F3" s="862"/>
      <c r="G3" s="862"/>
    </row>
    <row r="4" spans="1:7" ht="14.25">
      <c r="A4" s="320"/>
      <c r="B4" s="320"/>
      <c r="C4" s="320"/>
      <c r="D4" s="320"/>
      <c r="E4" s="320"/>
      <c r="F4" s="320"/>
      <c r="G4" s="320"/>
    </row>
    <row r="5" spans="1:7" ht="15.75">
      <c r="A5" s="794" t="s">
        <v>43</v>
      </c>
      <c r="B5" s="795" t="s">
        <v>0</v>
      </c>
      <c r="C5" s="794"/>
      <c r="D5" s="791" t="s">
        <v>44</v>
      </c>
      <c r="E5" s="793"/>
      <c r="F5" s="791" t="s">
        <v>44</v>
      </c>
      <c r="G5" s="792"/>
    </row>
    <row r="6" spans="1:7" ht="15.75">
      <c r="A6" s="794"/>
      <c r="B6" s="863"/>
      <c r="C6" s="864"/>
      <c r="D6" s="791" t="s">
        <v>45</v>
      </c>
      <c r="E6" s="793"/>
      <c r="F6" s="791" t="s">
        <v>46</v>
      </c>
      <c r="G6" s="792"/>
    </row>
    <row r="7" spans="1:11" ht="12.75">
      <c r="A7" s="310" t="s">
        <v>238</v>
      </c>
      <c r="B7" s="308">
        <v>1750578</v>
      </c>
      <c r="C7" s="309"/>
      <c r="D7" s="308">
        <v>1117021</v>
      </c>
      <c r="E7" s="309"/>
      <c r="F7" s="308">
        <v>633557</v>
      </c>
      <c r="G7" s="6"/>
      <c r="I7" s="17"/>
      <c r="J7" s="17"/>
      <c r="K7" s="17"/>
    </row>
    <row r="8" spans="1:11" ht="12.75">
      <c r="A8" s="310" t="s">
        <v>237</v>
      </c>
      <c r="B8" s="308">
        <v>17232</v>
      </c>
      <c r="C8" s="309"/>
      <c r="D8" s="308">
        <v>12979</v>
      </c>
      <c r="E8" s="309"/>
      <c r="F8" s="308">
        <v>4253</v>
      </c>
      <c r="G8" s="6"/>
      <c r="I8" s="17"/>
      <c r="J8" s="17"/>
      <c r="K8" s="17"/>
    </row>
    <row r="9" spans="1:11" ht="12.75">
      <c r="A9" s="310" t="s">
        <v>236</v>
      </c>
      <c r="B9" s="308">
        <v>1261705</v>
      </c>
      <c r="C9" s="309"/>
      <c r="D9" s="308">
        <v>137837</v>
      </c>
      <c r="E9" s="309"/>
      <c r="F9" s="308">
        <v>1123868</v>
      </c>
      <c r="G9" s="6"/>
      <c r="I9" s="17"/>
      <c r="J9" s="17"/>
      <c r="K9" s="17"/>
    </row>
    <row r="10" spans="1:11" ht="12.75">
      <c r="A10" s="310" t="s">
        <v>235</v>
      </c>
      <c r="B10" s="308">
        <v>64085</v>
      </c>
      <c r="C10" s="309"/>
      <c r="D10" s="308">
        <v>11229</v>
      </c>
      <c r="E10" s="309"/>
      <c r="F10" s="308">
        <v>52856</v>
      </c>
      <c r="G10" s="6"/>
      <c r="I10" s="17"/>
      <c r="J10" s="17"/>
      <c r="K10" s="17"/>
    </row>
    <row r="11" spans="1:11" ht="12.75">
      <c r="A11" s="310" t="s">
        <v>234</v>
      </c>
      <c r="B11" s="308">
        <v>129404</v>
      </c>
      <c r="C11" s="309"/>
      <c r="D11" s="308">
        <v>57783</v>
      </c>
      <c r="E11" s="309"/>
      <c r="F11" s="308">
        <v>71621</v>
      </c>
      <c r="G11" s="6"/>
      <c r="I11" s="17"/>
      <c r="J11" s="17"/>
      <c r="K11" s="17"/>
    </row>
    <row r="12" spans="1:11" ht="12.75">
      <c r="A12" s="310" t="s">
        <v>50</v>
      </c>
      <c r="B12" s="308">
        <v>283083</v>
      </c>
      <c r="C12" s="309"/>
      <c r="D12" s="308">
        <v>3100</v>
      </c>
      <c r="E12" s="309"/>
      <c r="F12" s="308">
        <v>279983</v>
      </c>
      <c r="G12" s="6"/>
      <c r="I12" s="17"/>
      <c r="J12" s="17"/>
      <c r="K12" s="17"/>
    </row>
    <row r="13" spans="1:7" ht="12.75">
      <c r="A13" s="310" t="s">
        <v>48</v>
      </c>
      <c r="B13" s="308">
        <v>470</v>
      </c>
      <c r="C13" s="309"/>
      <c r="D13" s="308">
        <v>44</v>
      </c>
      <c r="E13" s="309"/>
      <c r="F13" s="308">
        <v>426</v>
      </c>
      <c r="G13" s="6"/>
    </row>
    <row r="14" spans="1:7" ht="12.75">
      <c r="A14" s="310" t="s">
        <v>233</v>
      </c>
      <c r="B14" s="308">
        <v>19</v>
      </c>
      <c r="C14" s="309"/>
      <c r="D14" s="308">
        <v>13</v>
      </c>
      <c r="E14" s="309"/>
      <c r="F14" s="308">
        <v>5</v>
      </c>
      <c r="G14" s="6"/>
    </row>
    <row r="15" spans="1:11" ht="12.75">
      <c r="A15" s="310" t="s">
        <v>232</v>
      </c>
      <c r="B15" s="330">
        <v>38540</v>
      </c>
      <c r="C15" s="309"/>
      <c r="D15" s="331">
        <v>1709</v>
      </c>
      <c r="E15" s="329"/>
      <c r="F15" s="330">
        <v>36830</v>
      </c>
      <c r="G15" s="6"/>
      <c r="I15" s="17"/>
      <c r="J15" s="17"/>
      <c r="K15" s="17"/>
    </row>
    <row r="16" spans="1:11" ht="15">
      <c r="A16" s="326" t="s">
        <v>54</v>
      </c>
      <c r="B16" s="324">
        <v>4888991</v>
      </c>
      <c r="C16" s="325"/>
      <c r="D16" s="324">
        <v>2125261</v>
      </c>
      <c r="E16" s="325"/>
      <c r="F16" s="324">
        <v>2763730</v>
      </c>
      <c r="G16" s="6"/>
      <c r="I16" s="17"/>
      <c r="J16" s="17"/>
      <c r="K16" s="17"/>
    </row>
    <row r="17" spans="1:11" ht="15">
      <c r="A17" s="326" t="s">
        <v>231</v>
      </c>
      <c r="B17" s="324"/>
      <c r="C17" s="325"/>
      <c r="D17" s="324"/>
      <c r="E17" s="325"/>
      <c r="F17" s="324"/>
      <c r="G17" s="6"/>
      <c r="I17" s="17"/>
      <c r="J17" s="17"/>
      <c r="K17" s="17"/>
    </row>
    <row r="18" spans="1:11" ht="12.75">
      <c r="A18" s="310" t="s">
        <v>230</v>
      </c>
      <c r="B18" s="308">
        <v>1283</v>
      </c>
      <c r="C18" s="309"/>
      <c r="D18" s="308">
        <v>389</v>
      </c>
      <c r="E18" s="309"/>
      <c r="F18" s="308">
        <v>894</v>
      </c>
      <c r="G18" s="6"/>
      <c r="I18" s="17"/>
      <c r="K18" s="17"/>
    </row>
    <row r="19" spans="1:11" ht="12.75">
      <c r="A19" s="310" t="s">
        <v>229</v>
      </c>
      <c r="B19" s="308">
        <v>15223</v>
      </c>
      <c r="C19" s="309"/>
      <c r="D19" s="308">
        <v>13508</v>
      </c>
      <c r="E19" s="309"/>
      <c r="F19" s="308">
        <v>1715</v>
      </c>
      <c r="G19" s="6"/>
      <c r="I19" s="17"/>
      <c r="J19" s="17"/>
      <c r="K19" s="17"/>
    </row>
    <row r="20" spans="1:11" ht="12.75">
      <c r="A20" s="310" t="s">
        <v>228</v>
      </c>
      <c r="B20" s="308">
        <v>11806</v>
      </c>
      <c r="C20" s="309"/>
      <c r="D20" s="308">
        <v>2741</v>
      </c>
      <c r="E20" s="309"/>
      <c r="F20" s="308">
        <v>9066</v>
      </c>
      <c r="G20" s="6"/>
      <c r="I20" s="17"/>
      <c r="J20" s="17"/>
      <c r="K20" s="17"/>
    </row>
    <row r="21" spans="1:11" ht="12.75">
      <c r="A21" s="310" t="s">
        <v>227</v>
      </c>
      <c r="B21" s="327">
        <v>60595</v>
      </c>
      <c r="C21" s="329"/>
      <c r="D21" s="327">
        <v>44387</v>
      </c>
      <c r="E21" s="328"/>
      <c r="F21" s="327">
        <v>16208</v>
      </c>
      <c r="G21" s="6"/>
      <c r="I21" s="17"/>
      <c r="J21" s="17"/>
      <c r="K21" s="17"/>
    </row>
    <row r="22" spans="1:11" ht="15">
      <c r="A22" s="326" t="s">
        <v>55</v>
      </c>
      <c r="B22" s="324">
        <v>88907</v>
      </c>
      <c r="C22" s="325"/>
      <c r="D22" s="324">
        <v>61025</v>
      </c>
      <c r="E22" s="325"/>
      <c r="F22" s="324">
        <v>27882</v>
      </c>
      <c r="G22" s="6"/>
      <c r="I22" s="17"/>
      <c r="J22" s="17"/>
      <c r="K22" s="17"/>
    </row>
    <row r="23" spans="1:11" ht="15.75" thickBot="1">
      <c r="A23" s="323" t="s">
        <v>56</v>
      </c>
      <c r="B23" s="321">
        <v>4800084</v>
      </c>
      <c r="C23" s="322"/>
      <c r="D23" s="321">
        <v>2064237</v>
      </c>
      <c r="E23" s="322"/>
      <c r="F23" s="321">
        <v>2735848</v>
      </c>
      <c r="G23" s="304"/>
      <c r="I23" s="17"/>
      <c r="J23" s="17"/>
      <c r="K23" s="17"/>
    </row>
    <row r="24" spans="1:7" ht="13.5" customHeight="1">
      <c r="A24" s="777"/>
      <c r="B24" s="777"/>
      <c r="C24" s="777"/>
      <c r="D24" s="777"/>
      <c r="E24" s="777"/>
      <c r="F24" s="777"/>
      <c r="G24" s="777"/>
    </row>
    <row r="25" spans="1:7" ht="37.5" customHeight="1">
      <c r="A25" s="777" t="s">
        <v>226</v>
      </c>
      <c r="B25" s="777"/>
      <c r="C25" s="777"/>
      <c r="D25" s="777"/>
      <c r="E25" s="777"/>
      <c r="F25" s="777"/>
      <c r="G25" s="777"/>
    </row>
    <row r="26" spans="1:7" ht="12.75">
      <c r="A26" s="777"/>
      <c r="B26" s="777"/>
      <c r="C26" s="777"/>
      <c r="D26" s="777"/>
      <c r="E26" s="777"/>
      <c r="F26" s="777"/>
      <c r="G26" s="777"/>
    </row>
    <row r="27" spans="1:7" ht="12.75">
      <c r="A27" s="777" t="s">
        <v>101</v>
      </c>
      <c r="B27" s="777"/>
      <c r="C27" s="777"/>
      <c r="D27" s="777"/>
      <c r="E27" s="777"/>
      <c r="F27" s="777"/>
      <c r="G27" s="777"/>
    </row>
    <row r="28" spans="2:6" ht="12.75">
      <c r="B28" s="17"/>
      <c r="D28" s="17"/>
      <c r="F28" s="17"/>
    </row>
    <row r="29" spans="2:6" ht="12.75">
      <c r="B29" s="17"/>
      <c r="D29" s="17"/>
      <c r="F29" s="17"/>
    </row>
    <row r="30" spans="2:6" ht="12.75">
      <c r="B30" s="17"/>
      <c r="D30" s="17"/>
      <c r="F30" s="17"/>
    </row>
    <row r="31" spans="2:6" ht="12.75">
      <c r="B31" s="17"/>
      <c r="D31" s="17"/>
      <c r="F31" s="17"/>
    </row>
    <row r="32" spans="2:6" ht="12.75">
      <c r="B32" s="17"/>
      <c r="D32" s="17"/>
      <c r="F32" s="17"/>
    </row>
    <row r="34" spans="2:6" ht="12.75">
      <c r="B34" s="17"/>
      <c r="D34" s="17"/>
      <c r="F34" s="17"/>
    </row>
    <row r="35" spans="2:6" ht="12.75">
      <c r="B35" s="17"/>
      <c r="D35" s="17"/>
      <c r="F35" s="17"/>
    </row>
    <row r="36" spans="2:6" ht="12.75">
      <c r="B36" s="17"/>
      <c r="D36" s="17"/>
      <c r="F36" s="17"/>
    </row>
    <row r="37" spans="2:6" ht="12.75">
      <c r="B37" s="17"/>
      <c r="D37" s="17"/>
      <c r="F37" s="17"/>
    </row>
    <row r="38" spans="2:8" ht="12.75">
      <c r="B38" s="17"/>
      <c r="D38" s="17"/>
      <c r="F38" s="17"/>
      <c r="H38" s="17"/>
    </row>
    <row r="39" spans="2:6" ht="12.75">
      <c r="B39" s="17"/>
      <c r="D39" s="17"/>
      <c r="F39" s="17"/>
    </row>
    <row r="40" spans="2:6" ht="12.75">
      <c r="B40" s="17"/>
      <c r="D40" s="17"/>
      <c r="F40" s="17"/>
    </row>
    <row r="41" spans="2:6" ht="12.75">
      <c r="B41" s="17"/>
      <c r="D41" s="17"/>
      <c r="F41" s="17"/>
    </row>
    <row r="42" spans="2:6" ht="12.75">
      <c r="B42" s="17"/>
      <c r="C42" s="17"/>
      <c r="D42" s="17"/>
      <c r="E42" s="17"/>
      <c r="F42" s="17"/>
    </row>
  </sheetData>
  <sheetProtection/>
  <mergeCells count="13">
    <mergeCell ref="A25:G25"/>
    <mergeCell ref="A24:G24"/>
    <mergeCell ref="A26:G26"/>
    <mergeCell ref="A27:G27"/>
    <mergeCell ref="A1:G1"/>
    <mergeCell ref="A2:G2"/>
    <mergeCell ref="A3:G3"/>
    <mergeCell ref="A5:A6"/>
    <mergeCell ref="B5:C6"/>
    <mergeCell ref="D5:E5"/>
    <mergeCell ref="F5:G5"/>
    <mergeCell ref="D6:E6"/>
    <mergeCell ref="F6:G6"/>
  </mergeCells>
  <printOptions horizontalCentered="1" verticalCentered="1"/>
  <pageMargins left="0.75" right="0.75" top="0.5" bottom="1" header="0.5" footer="0.5"/>
  <pageSetup fitToHeight="1" fitToWidth="1" horizontalDpi="600" verticalDpi="600" orientation="landscape"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G25"/>
    </sheetView>
  </sheetViews>
  <sheetFormatPr defaultColWidth="9.140625" defaultRowHeight="12.75"/>
  <cols>
    <col min="1" max="1" width="44.00390625" style="42" customWidth="1"/>
    <col min="2" max="2" width="15.00390625" style="42" customWidth="1"/>
    <col min="3" max="3" width="4.00390625" style="42" customWidth="1"/>
    <col min="4" max="4" width="15.421875" style="42" customWidth="1"/>
    <col min="5" max="5" width="3.28125" style="42" customWidth="1"/>
    <col min="6" max="6" width="15.421875" style="42" customWidth="1"/>
    <col min="7" max="7" width="4.421875" style="42" customWidth="1"/>
    <col min="8" max="16384" width="9.140625" style="42" customWidth="1"/>
  </cols>
  <sheetData>
    <row r="1" spans="1:7" ht="16.5" customHeight="1">
      <c r="A1" s="865" t="s">
        <v>241</v>
      </c>
      <c r="B1" s="865"/>
      <c r="C1" s="865"/>
      <c r="D1" s="865"/>
      <c r="E1" s="865"/>
      <c r="F1" s="865"/>
      <c r="G1" s="865"/>
    </row>
    <row r="2" spans="1:7" ht="15.75">
      <c r="A2" s="865" t="s">
        <v>240</v>
      </c>
      <c r="B2" s="865"/>
      <c r="C2" s="865"/>
      <c r="D2" s="865"/>
      <c r="E2" s="865"/>
      <c r="F2" s="865"/>
      <c r="G2" s="865"/>
    </row>
    <row r="3" spans="1:7" ht="15">
      <c r="A3" s="866" t="s">
        <v>100</v>
      </c>
      <c r="B3" s="866"/>
      <c r="C3" s="866"/>
      <c r="D3" s="866"/>
      <c r="E3" s="866"/>
      <c r="F3" s="866"/>
      <c r="G3" s="866"/>
    </row>
    <row r="4" spans="1:7" ht="14.25">
      <c r="A4" s="798" t="s">
        <v>26</v>
      </c>
      <c r="B4" s="798"/>
      <c r="C4" s="798"/>
      <c r="D4" s="798"/>
      <c r="E4" s="798"/>
      <c r="F4" s="798"/>
      <c r="G4" s="798"/>
    </row>
    <row r="5" spans="1:7" ht="14.25">
      <c r="A5" s="154"/>
      <c r="B5" s="154"/>
      <c r="C5" s="154"/>
      <c r="D5" s="154"/>
      <c r="E5" s="154"/>
      <c r="F5" s="154"/>
      <c r="G5" s="154"/>
    </row>
    <row r="6" spans="1:7" ht="15.75">
      <c r="A6" s="794" t="s">
        <v>43</v>
      </c>
      <c r="B6" s="795" t="s">
        <v>0</v>
      </c>
      <c r="C6" s="794"/>
      <c r="D6" s="791" t="s">
        <v>44</v>
      </c>
      <c r="E6" s="793"/>
      <c r="F6" s="791" t="s">
        <v>44</v>
      </c>
      <c r="G6" s="792"/>
    </row>
    <row r="7" spans="1:7" ht="15.75">
      <c r="A7" s="794"/>
      <c r="B7" s="796"/>
      <c r="C7" s="797"/>
      <c r="D7" s="791" t="s">
        <v>45</v>
      </c>
      <c r="E7" s="793"/>
      <c r="F7" s="791" t="s">
        <v>46</v>
      </c>
      <c r="G7" s="792"/>
    </row>
    <row r="8" spans="1:11" ht="15.75">
      <c r="A8" s="292" t="s">
        <v>224</v>
      </c>
      <c r="B8" s="290"/>
      <c r="C8" s="291"/>
      <c r="D8" s="290"/>
      <c r="E8" s="61"/>
      <c r="F8" s="289"/>
      <c r="G8" s="288"/>
      <c r="I8" s="57"/>
      <c r="J8" s="57"/>
      <c r="K8" s="57"/>
    </row>
    <row r="9" spans="1:11" ht="12.75">
      <c r="A9" s="284" t="s">
        <v>223</v>
      </c>
      <c r="B9" s="285">
        <v>1990</v>
      </c>
      <c r="C9" s="287"/>
      <c r="D9" s="285">
        <v>1515</v>
      </c>
      <c r="E9" s="286"/>
      <c r="F9" s="285">
        <v>474</v>
      </c>
      <c r="G9" s="55"/>
      <c r="I9" s="57"/>
      <c r="J9" s="57"/>
      <c r="K9" s="57"/>
    </row>
    <row r="10" spans="1:11" ht="12.75">
      <c r="A10" s="284" t="s">
        <v>222</v>
      </c>
      <c r="B10" s="282">
        <v>2934</v>
      </c>
      <c r="C10" s="283"/>
      <c r="D10" s="282">
        <v>2334</v>
      </c>
      <c r="E10" s="283"/>
      <c r="F10" s="282">
        <v>600</v>
      </c>
      <c r="G10" s="55"/>
      <c r="I10" s="57"/>
      <c r="K10" s="57"/>
    </row>
    <row r="11" spans="1:11" ht="12.75">
      <c r="A11" s="284" t="s">
        <v>221</v>
      </c>
      <c r="B11" s="282">
        <v>41</v>
      </c>
      <c r="C11" s="283"/>
      <c r="D11" s="282">
        <v>2</v>
      </c>
      <c r="E11" s="283"/>
      <c r="F11" s="282">
        <v>38</v>
      </c>
      <c r="G11" s="55"/>
      <c r="I11" s="57"/>
      <c r="J11" s="57"/>
      <c r="K11" s="57"/>
    </row>
    <row r="12" spans="1:11" ht="12.75">
      <c r="A12" s="284" t="s">
        <v>220</v>
      </c>
      <c r="B12" s="282">
        <v>10949</v>
      </c>
      <c r="C12" s="283"/>
      <c r="D12" s="282">
        <v>10055</v>
      </c>
      <c r="E12" s="283"/>
      <c r="F12" s="282">
        <v>895</v>
      </c>
      <c r="G12" s="55"/>
      <c r="I12" s="57"/>
      <c r="J12" s="57"/>
      <c r="K12" s="57"/>
    </row>
    <row r="13" spans="1:11" ht="12.75">
      <c r="A13" s="284" t="s">
        <v>219</v>
      </c>
      <c r="B13" s="282">
        <v>24015</v>
      </c>
      <c r="C13" s="283"/>
      <c r="D13" s="282">
        <v>20427</v>
      </c>
      <c r="E13" s="283"/>
      <c r="F13" s="282">
        <v>3588</v>
      </c>
      <c r="G13" s="55"/>
      <c r="I13" s="57"/>
      <c r="J13" s="57"/>
      <c r="K13" s="57"/>
    </row>
    <row r="14" spans="1:11" ht="12.75">
      <c r="A14" s="284" t="s">
        <v>218</v>
      </c>
      <c r="B14" s="282">
        <v>56718</v>
      </c>
      <c r="C14" s="283"/>
      <c r="D14" s="282">
        <v>47703</v>
      </c>
      <c r="E14" s="283"/>
      <c r="F14" s="282">
        <v>9015</v>
      </c>
      <c r="G14" s="55"/>
      <c r="I14" s="57"/>
      <c r="J14" s="57"/>
      <c r="K14" s="57"/>
    </row>
    <row r="15" spans="1:11" ht="12.75">
      <c r="A15" s="284" t="s">
        <v>217</v>
      </c>
      <c r="B15" s="282">
        <v>15591</v>
      </c>
      <c r="C15" s="283"/>
      <c r="D15" s="282">
        <v>13444</v>
      </c>
      <c r="E15" s="283"/>
      <c r="F15" s="282">
        <v>2147</v>
      </c>
      <c r="G15" s="55"/>
      <c r="I15" s="57"/>
      <c r="J15" s="57"/>
      <c r="K15" s="57"/>
    </row>
    <row r="16" spans="1:10" ht="12.75">
      <c r="A16" s="284" t="s">
        <v>216</v>
      </c>
      <c r="B16" s="282">
        <v>32284</v>
      </c>
      <c r="C16" s="283"/>
      <c r="D16" s="282">
        <v>29384</v>
      </c>
      <c r="E16" s="283"/>
      <c r="F16" s="282">
        <v>2900</v>
      </c>
      <c r="G16" s="55"/>
      <c r="I16" s="57"/>
      <c r="J16" s="57"/>
    </row>
    <row r="17" spans="1:11" ht="12.75">
      <c r="A17" s="284" t="s">
        <v>215</v>
      </c>
      <c r="B17" s="282">
        <v>547</v>
      </c>
      <c r="C17" s="283"/>
      <c r="D17" s="282">
        <v>531</v>
      </c>
      <c r="E17" s="283"/>
      <c r="F17" s="282">
        <v>16</v>
      </c>
      <c r="G17" s="55"/>
      <c r="I17" s="57"/>
      <c r="J17" s="57"/>
      <c r="K17" s="57"/>
    </row>
    <row r="18" spans="1:10" ht="12.75">
      <c r="A18" s="284" t="s">
        <v>214</v>
      </c>
      <c r="B18" s="282">
        <v>174080</v>
      </c>
      <c r="C18" s="283"/>
      <c r="D18" s="282">
        <v>161133</v>
      </c>
      <c r="E18" s="283"/>
      <c r="F18" s="282">
        <v>12947</v>
      </c>
      <c r="G18" s="55"/>
      <c r="I18" s="57"/>
      <c r="J18" s="57"/>
    </row>
    <row r="19" spans="1:10" ht="12.75">
      <c r="A19" s="284" t="s">
        <v>47</v>
      </c>
      <c r="B19" s="282">
        <v>15119</v>
      </c>
      <c r="C19" s="283"/>
      <c r="D19" s="282">
        <v>14561</v>
      </c>
      <c r="E19" s="283"/>
      <c r="F19" s="282">
        <v>558</v>
      </c>
      <c r="G19" s="55"/>
      <c r="I19" s="57"/>
      <c r="J19" s="57"/>
    </row>
    <row r="20" spans="1:11" ht="12.75">
      <c r="A20" s="284" t="s">
        <v>213</v>
      </c>
      <c r="B20" s="282">
        <v>12389</v>
      </c>
      <c r="C20" s="283"/>
      <c r="D20" s="282">
        <v>11868</v>
      </c>
      <c r="E20" s="283"/>
      <c r="F20" s="282">
        <v>521</v>
      </c>
      <c r="G20" s="55"/>
      <c r="I20" s="57"/>
      <c r="J20" s="57"/>
      <c r="K20" s="57"/>
    </row>
    <row r="21" spans="1:11" ht="12.75">
      <c r="A21" s="284" t="s">
        <v>52</v>
      </c>
      <c r="B21" s="282">
        <v>5648</v>
      </c>
      <c r="C21" s="283"/>
      <c r="D21" s="282">
        <v>5408</v>
      </c>
      <c r="E21" s="283"/>
      <c r="F21" s="282">
        <v>240</v>
      </c>
      <c r="G21" s="55"/>
      <c r="I21" s="57"/>
      <c r="K21" s="57"/>
    </row>
    <row r="22" spans="1:11" ht="12.75" customHeight="1">
      <c r="A22" s="284" t="s">
        <v>51</v>
      </c>
      <c r="B22" s="282">
        <v>824</v>
      </c>
      <c r="C22" s="283"/>
      <c r="D22" s="282">
        <v>127</v>
      </c>
      <c r="E22" s="283"/>
      <c r="F22" s="282">
        <v>697</v>
      </c>
      <c r="G22" s="55"/>
      <c r="I22" s="57"/>
      <c r="J22" s="57"/>
      <c r="K22" s="57"/>
    </row>
    <row r="23" spans="1:11" ht="12.75" customHeight="1">
      <c r="A23" s="284" t="s">
        <v>212</v>
      </c>
      <c r="B23" s="282">
        <v>81996</v>
      </c>
      <c r="C23" s="283"/>
      <c r="D23" s="282">
        <v>69634</v>
      </c>
      <c r="E23" s="283"/>
      <c r="F23" s="282">
        <v>12362</v>
      </c>
      <c r="G23" s="55"/>
      <c r="I23" s="57"/>
      <c r="J23" s="57"/>
      <c r="K23" s="57"/>
    </row>
    <row r="24" spans="1:7" ht="13.5" thickBot="1">
      <c r="A24" s="281" t="s">
        <v>211</v>
      </c>
      <c r="B24" s="279">
        <v>18868</v>
      </c>
      <c r="C24" s="280"/>
      <c r="D24" s="279">
        <v>12121</v>
      </c>
      <c r="E24" s="280"/>
      <c r="F24" s="279">
        <v>6748</v>
      </c>
      <c r="G24" s="86"/>
    </row>
    <row r="25" spans="6:7" ht="15">
      <c r="F25" s="858" t="s">
        <v>210</v>
      </c>
      <c r="G25" s="858"/>
    </row>
    <row r="28" spans="2:4" ht="12.75">
      <c r="B28" s="57"/>
      <c r="D28" s="57"/>
    </row>
    <row r="30" spans="2:4" ht="12.75">
      <c r="B30" s="57"/>
      <c r="D30" s="57"/>
    </row>
    <row r="31" spans="2:6" ht="12.75">
      <c r="B31" s="57"/>
      <c r="D31" s="57"/>
      <c r="F31" s="57"/>
    </row>
    <row r="32" spans="2:6" ht="12.75">
      <c r="B32" s="57"/>
      <c r="D32" s="57"/>
      <c r="F32" s="57"/>
    </row>
    <row r="33" spans="2:6" ht="12.75">
      <c r="B33" s="57"/>
      <c r="D33" s="57"/>
      <c r="F33" s="57"/>
    </row>
    <row r="34" spans="2:6" ht="12.75">
      <c r="B34" s="57"/>
      <c r="D34" s="57"/>
      <c r="F34" s="57"/>
    </row>
    <row r="36" spans="2:6" ht="12.75">
      <c r="B36" s="57"/>
      <c r="D36" s="57"/>
      <c r="F36" s="57"/>
    </row>
    <row r="37" spans="2:4" ht="12.75">
      <c r="B37" s="57"/>
      <c r="D37" s="57"/>
    </row>
    <row r="38" spans="2:4" ht="12.75">
      <c r="B38" s="57"/>
      <c r="D38" s="57"/>
    </row>
    <row r="39" spans="2:4" ht="12.75">
      <c r="B39" s="57"/>
      <c r="D39" s="57"/>
    </row>
    <row r="41" spans="2:6" ht="12.75">
      <c r="B41" s="57"/>
      <c r="D41" s="57"/>
      <c r="F41" s="57"/>
    </row>
    <row r="42" spans="2:6" ht="12.75">
      <c r="B42" s="57"/>
      <c r="D42" s="57"/>
      <c r="F42" s="57"/>
    </row>
  </sheetData>
  <sheetProtection/>
  <mergeCells count="11">
    <mergeCell ref="B6:C7"/>
    <mergeCell ref="A2:G2"/>
    <mergeCell ref="F25:G25"/>
    <mergeCell ref="A6:A7"/>
    <mergeCell ref="D7:E7"/>
    <mergeCell ref="F7:G7"/>
    <mergeCell ref="A1:G1"/>
    <mergeCell ref="A3:G3"/>
    <mergeCell ref="A4:G4"/>
    <mergeCell ref="D6:E6"/>
    <mergeCell ref="F6:G6"/>
  </mergeCells>
  <printOptions horizontalCentered="1" verticalCentered="1"/>
  <pageMargins left="0.75" right="0.75" top="0.5" bottom="1" header="1.36" footer="0.23"/>
  <pageSetup horizontalDpi="600" verticalDpi="600" orientation="landscape"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selection activeCell="A1" sqref="A1:G27"/>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860" t="s">
        <v>241</v>
      </c>
      <c r="B1" s="860"/>
      <c r="C1" s="860"/>
      <c r="D1" s="860"/>
      <c r="E1" s="860"/>
      <c r="F1" s="860"/>
      <c r="G1" s="860"/>
    </row>
    <row r="2" spans="1:7" ht="15.75">
      <c r="A2" s="860" t="s">
        <v>240</v>
      </c>
      <c r="B2" s="860"/>
      <c r="C2" s="860"/>
      <c r="D2" s="860"/>
      <c r="E2" s="860"/>
      <c r="F2" s="860"/>
      <c r="G2" s="860"/>
    </row>
    <row r="3" spans="1:7" ht="15">
      <c r="A3" s="861" t="s">
        <v>100</v>
      </c>
      <c r="B3" s="861"/>
      <c r="C3" s="861"/>
      <c r="D3" s="861"/>
      <c r="E3" s="861"/>
      <c r="F3" s="861"/>
      <c r="G3" s="861"/>
    </row>
    <row r="4" spans="1:7" ht="15.75" customHeight="1">
      <c r="A4" s="862" t="s">
        <v>26</v>
      </c>
      <c r="B4" s="862"/>
      <c r="C4" s="862"/>
      <c r="D4" s="862"/>
      <c r="E4" s="862"/>
      <c r="F4" s="862"/>
      <c r="G4" s="862"/>
    </row>
    <row r="5" spans="1:7" ht="15.75">
      <c r="A5" s="794" t="s">
        <v>43</v>
      </c>
      <c r="B5" s="795" t="s">
        <v>0</v>
      </c>
      <c r="C5" s="794"/>
      <c r="D5" s="791" t="s">
        <v>44</v>
      </c>
      <c r="E5" s="793"/>
      <c r="F5" s="791" t="s">
        <v>44</v>
      </c>
      <c r="G5" s="792"/>
    </row>
    <row r="6" spans="1:11" ht="15.75">
      <c r="A6" s="794"/>
      <c r="B6" s="796"/>
      <c r="C6" s="797"/>
      <c r="D6" s="791" t="s">
        <v>45</v>
      </c>
      <c r="E6" s="793"/>
      <c r="F6" s="791" t="s">
        <v>46</v>
      </c>
      <c r="G6" s="792"/>
      <c r="I6" s="17"/>
      <c r="J6" s="17"/>
      <c r="K6" s="17"/>
    </row>
    <row r="7" spans="1:11" ht="12.75">
      <c r="A7" s="284" t="s">
        <v>238</v>
      </c>
      <c r="B7" s="282">
        <v>4341</v>
      </c>
      <c r="C7" s="283"/>
      <c r="D7" s="282">
        <v>3383</v>
      </c>
      <c r="E7" s="283"/>
      <c r="F7" s="282">
        <v>958</v>
      </c>
      <c r="G7" s="55"/>
      <c r="I7" s="17"/>
      <c r="J7" s="17"/>
      <c r="K7" s="17"/>
    </row>
    <row r="8" spans="1:11" ht="12.75">
      <c r="A8" s="284" t="s">
        <v>237</v>
      </c>
      <c r="B8" s="282">
        <v>10197</v>
      </c>
      <c r="C8" s="283"/>
      <c r="D8" s="282">
        <v>8716</v>
      </c>
      <c r="E8" s="283"/>
      <c r="F8" s="282">
        <v>1481</v>
      </c>
      <c r="G8" s="55"/>
      <c r="I8" s="17"/>
      <c r="J8" s="17"/>
      <c r="K8" s="17"/>
    </row>
    <row r="9" spans="1:11" ht="12.75">
      <c r="A9" s="284" t="s">
        <v>236</v>
      </c>
      <c r="B9" s="282">
        <v>65677</v>
      </c>
      <c r="C9" s="283"/>
      <c r="D9" s="282">
        <v>38252</v>
      </c>
      <c r="E9" s="283"/>
      <c r="F9" s="282">
        <v>27426</v>
      </c>
      <c r="G9" s="55"/>
      <c r="I9" s="17"/>
      <c r="J9" s="17"/>
      <c r="K9" s="17"/>
    </row>
    <row r="10" spans="1:11" ht="12.75">
      <c r="A10" s="284" t="s">
        <v>235</v>
      </c>
      <c r="B10" s="282">
        <v>8479</v>
      </c>
      <c r="C10" s="283"/>
      <c r="D10" s="282">
        <v>2543</v>
      </c>
      <c r="E10" s="283"/>
      <c r="F10" s="282">
        <v>5936</v>
      </c>
      <c r="G10" s="55"/>
      <c r="I10" s="17"/>
      <c r="J10" s="17"/>
      <c r="K10" s="17"/>
    </row>
    <row r="11" spans="1:11" ht="12.75">
      <c r="A11" s="284" t="s">
        <v>234</v>
      </c>
      <c r="B11" s="282">
        <v>31647</v>
      </c>
      <c r="C11" s="283"/>
      <c r="D11" s="282">
        <v>25597</v>
      </c>
      <c r="E11" s="283"/>
      <c r="F11" s="282">
        <v>6050</v>
      </c>
      <c r="G11" s="55"/>
      <c r="I11" s="17"/>
      <c r="J11" s="17"/>
      <c r="K11" s="17"/>
    </row>
    <row r="12" spans="1:7" ht="12.75">
      <c r="A12" s="284" t="s">
        <v>50</v>
      </c>
      <c r="B12" s="282">
        <v>1864</v>
      </c>
      <c r="C12" s="283"/>
      <c r="D12" s="282">
        <v>1795</v>
      </c>
      <c r="E12" s="283"/>
      <c r="F12" s="282">
        <v>69</v>
      </c>
      <c r="G12" s="55"/>
    </row>
    <row r="13" spans="1:7" ht="12.75">
      <c r="A13" s="284" t="s">
        <v>48</v>
      </c>
      <c r="B13" s="282">
        <v>24</v>
      </c>
      <c r="C13" s="283"/>
      <c r="D13" s="282">
        <v>20</v>
      </c>
      <c r="E13" s="283"/>
      <c r="F13" s="332">
        <v>4</v>
      </c>
      <c r="G13" s="55"/>
    </row>
    <row r="14" spans="1:11" ht="12.75">
      <c r="A14" s="284" t="s">
        <v>233</v>
      </c>
      <c r="B14" s="282">
        <v>2697</v>
      </c>
      <c r="C14" s="283"/>
      <c r="D14" s="282">
        <v>2672</v>
      </c>
      <c r="E14" s="283"/>
      <c r="F14" s="282">
        <v>24</v>
      </c>
      <c r="G14" s="55"/>
      <c r="I14" s="17"/>
      <c r="J14" s="17"/>
      <c r="K14" s="17"/>
    </row>
    <row r="15" spans="1:11" ht="12.75">
      <c r="A15" s="284" t="s">
        <v>232</v>
      </c>
      <c r="B15" s="302">
        <v>51</v>
      </c>
      <c r="C15" s="283"/>
      <c r="D15" s="303">
        <v>5</v>
      </c>
      <c r="E15" s="301"/>
      <c r="F15" s="302">
        <v>46</v>
      </c>
      <c r="G15" s="55"/>
      <c r="I15" s="17"/>
      <c r="J15" s="17"/>
      <c r="K15" s="17"/>
    </row>
    <row r="16" spans="1:11" ht="15">
      <c r="A16" s="298" t="s">
        <v>54</v>
      </c>
      <c r="B16" s="297">
        <v>578970</v>
      </c>
      <c r="C16" s="293"/>
      <c r="D16" s="297">
        <v>483230</v>
      </c>
      <c r="E16" s="293"/>
      <c r="F16" s="297">
        <v>95741</v>
      </c>
      <c r="G16" s="55"/>
      <c r="I16" s="17"/>
      <c r="J16" s="17"/>
      <c r="K16" s="17"/>
    </row>
    <row r="17" spans="1:11" ht="15">
      <c r="A17" s="298" t="s">
        <v>231</v>
      </c>
      <c r="B17" s="297"/>
      <c r="C17" s="293"/>
      <c r="D17" s="297"/>
      <c r="E17" s="293"/>
      <c r="F17" s="297"/>
      <c r="G17" s="55"/>
      <c r="I17" s="17"/>
      <c r="K17" s="17"/>
    </row>
    <row r="18" spans="1:11" ht="12.75">
      <c r="A18" s="284" t="s">
        <v>230</v>
      </c>
      <c r="B18" s="282">
        <v>164</v>
      </c>
      <c r="C18" s="283"/>
      <c r="D18" s="282">
        <v>63</v>
      </c>
      <c r="E18" s="283"/>
      <c r="F18" s="282">
        <v>101</v>
      </c>
      <c r="G18" s="55"/>
      <c r="I18" s="17"/>
      <c r="J18" s="17"/>
      <c r="K18" s="17"/>
    </row>
    <row r="19" spans="1:11" ht="12.75">
      <c r="A19" s="284" t="s">
        <v>229</v>
      </c>
      <c r="B19" s="282">
        <v>2023</v>
      </c>
      <c r="C19" s="283"/>
      <c r="D19" s="282">
        <v>1778</v>
      </c>
      <c r="E19" s="283"/>
      <c r="F19" s="282">
        <v>245</v>
      </c>
      <c r="G19" s="55"/>
      <c r="I19" s="17"/>
      <c r="J19" s="17"/>
      <c r="K19" s="17"/>
    </row>
    <row r="20" spans="1:11" ht="12.75">
      <c r="A20" s="284" t="s">
        <v>228</v>
      </c>
      <c r="B20" s="282">
        <v>1094</v>
      </c>
      <c r="C20" s="283"/>
      <c r="D20" s="282">
        <v>993</v>
      </c>
      <c r="E20" s="283"/>
      <c r="F20" s="282">
        <v>102</v>
      </c>
      <c r="G20" s="55"/>
      <c r="I20" s="17"/>
      <c r="J20" s="17"/>
      <c r="K20" s="17"/>
    </row>
    <row r="21" spans="1:11" ht="12.75">
      <c r="A21" s="284" t="s">
        <v>227</v>
      </c>
      <c r="B21" s="299">
        <v>40379</v>
      </c>
      <c r="C21" s="301"/>
      <c r="D21" s="299">
        <v>37858</v>
      </c>
      <c r="E21" s="300"/>
      <c r="F21" s="299">
        <v>2521</v>
      </c>
      <c r="G21" s="55"/>
      <c r="I21" s="17"/>
      <c r="J21" s="17"/>
      <c r="K21" s="17"/>
    </row>
    <row r="22" spans="1:11" ht="15">
      <c r="A22" s="298" t="s">
        <v>55</v>
      </c>
      <c r="B22" s="297">
        <v>43661</v>
      </c>
      <c r="C22" s="293"/>
      <c r="D22" s="297">
        <v>40692</v>
      </c>
      <c r="E22" s="293"/>
      <c r="F22" s="297">
        <v>2968</v>
      </c>
      <c r="G22" s="55"/>
      <c r="I22" s="17"/>
      <c r="J22" s="17"/>
      <c r="K22" s="17"/>
    </row>
    <row r="23" spans="1:7" ht="15.75" thickBot="1">
      <c r="A23" s="296" t="s">
        <v>56</v>
      </c>
      <c r="B23" s="294">
        <v>535310</v>
      </c>
      <c r="C23" s="295"/>
      <c r="D23" s="294">
        <v>442537</v>
      </c>
      <c r="E23" s="295"/>
      <c r="F23" s="294">
        <v>92772</v>
      </c>
      <c r="G23" s="86"/>
    </row>
    <row r="24" spans="1:7" ht="13.5" customHeight="1">
      <c r="A24" s="777"/>
      <c r="B24" s="777"/>
      <c r="C24" s="777"/>
      <c r="D24" s="777"/>
      <c r="E24" s="777"/>
      <c r="F24" s="777"/>
      <c r="G24" s="777"/>
    </row>
    <row r="25" spans="1:7" ht="37.5" customHeight="1">
      <c r="A25" s="777" t="s">
        <v>226</v>
      </c>
      <c r="B25" s="777"/>
      <c r="C25" s="777"/>
      <c r="D25" s="777"/>
      <c r="E25" s="777"/>
      <c r="F25" s="777"/>
      <c r="G25" s="777"/>
    </row>
    <row r="26" spans="1:7" ht="12.75">
      <c r="A26" s="777"/>
      <c r="B26" s="777"/>
      <c r="C26" s="777"/>
      <c r="D26" s="777"/>
      <c r="E26" s="777"/>
      <c r="F26" s="777"/>
      <c r="G26" s="777"/>
    </row>
    <row r="27" spans="1:7" ht="12.75">
      <c r="A27" s="777" t="s">
        <v>101</v>
      </c>
      <c r="B27" s="777"/>
      <c r="C27" s="777"/>
      <c r="D27" s="777"/>
      <c r="E27" s="777"/>
      <c r="F27" s="777"/>
      <c r="G27" s="777"/>
    </row>
    <row r="28" spans="2:4" ht="12.75">
      <c r="B28" s="17"/>
      <c r="D28" s="17"/>
    </row>
    <row r="29" spans="2:6" ht="12.75">
      <c r="B29" s="17"/>
      <c r="D29" s="17"/>
      <c r="F29" s="17"/>
    </row>
    <row r="30" spans="2:6" ht="12.75">
      <c r="B30" s="17"/>
      <c r="D30" s="17"/>
      <c r="F30" s="17"/>
    </row>
    <row r="31" spans="2:6" ht="12.75">
      <c r="B31" s="17"/>
      <c r="D31" s="17"/>
      <c r="F31" s="17"/>
    </row>
    <row r="32" spans="2:4" ht="12.75">
      <c r="B32" s="17"/>
      <c r="D32" s="17"/>
    </row>
    <row r="36" spans="2:6" ht="12.75">
      <c r="B36" s="17"/>
      <c r="D36" s="17"/>
      <c r="F36" s="17"/>
    </row>
    <row r="37" spans="2:6" ht="12.75">
      <c r="B37" s="17"/>
      <c r="D37" s="17"/>
      <c r="F37" s="17"/>
    </row>
    <row r="39" spans="2:4" ht="12.75">
      <c r="B39" s="17"/>
      <c r="D39" s="17"/>
    </row>
    <row r="41" spans="2:4" ht="12.75">
      <c r="B41" s="17"/>
      <c r="D41" s="17"/>
    </row>
    <row r="42" spans="2:6" ht="12.75">
      <c r="B42" s="17"/>
      <c r="D42" s="17"/>
      <c r="F42" s="17"/>
    </row>
    <row r="43" spans="2:6" ht="12.75">
      <c r="B43" s="17"/>
      <c r="D43" s="17"/>
      <c r="F43" s="17"/>
    </row>
  </sheetData>
  <sheetProtection/>
  <mergeCells count="14">
    <mergeCell ref="D5:E5"/>
    <mergeCell ref="F5:G5"/>
    <mergeCell ref="D6:E6"/>
    <mergeCell ref="F6:G6"/>
    <mergeCell ref="A25:G25"/>
    <mergeCell ref="A24:G24"/>
    <mergeCell ref="A26:G26"/>
    <mergeCell ref="A27:G27"/>
    <mergeCell ref="A1:G1"/>
    <mergeCell ref="A2:G2"/>
    <mergeCell ref="A3:G3"/>
    <mergeCell ref="A4:G4"/>
    <mergeCell ref="A5:A6"/>
    <mergeCell ref="B5:C6"/>
  </mergeCells>
  <printOptions horizontalCentered="1" verticalCentered="1"/>
  <pageMargins left="0.75" right="0.75" top="0.5" bottom="1" header="0.5" footer="0.5"/>
  <pageSetup fitToHeight="1" fitToWidth="1" horizontalDpi="600" verticalDpi="600" orientation="landscape"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dimension ref="A1:O32"/>
  <sheetViews>
    <sheetView zoomScalePageLayoutView="0" workbookViewId="0" topLeftCell="A1">
      <selection activeCell="A1" sqref="A1:M32"/>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778" t="s">
        <v>261</v>
      </c>
      <c r="B1" s="778"/>
      <c r="C1" s="778"/>
      <c r="D1" s="778"/>
      <c r="E1" s="778"/>
      <c r="F1" s="778"/>
      <c r="G1" s="778"/>
      <c r="H1" s="778"/>
      <c r="I1" s="778"/>
      <c r="J1" s="778"/>
      <c r="K1" s="778"/>
      <c r="L1" s="778"/>
      <c r="M1" s="778"/>
    </row>
    <row r="2" spans="1:13" ht="18">
      <c r="A2" s="778" t="s">
        <v>260</v>
      </c>
      <c r="B2" s="778"/>
      <c r="C2" s="778"/>
      <c r="D2" s="778"/>
      <c r="E2" s="778"/>
      <c r="F2" s="778"/>
      <c r="G2" s="778"/>
      <c r="H2" s="778"/>
      <c r="I2" s="778"/>
      <c r="J2" s="778"/>
      <c r="K2" s="778"/>
      <c r="L2" s="778"/>
      <c r="M2" s="778"/>
    </row>
    <row r="3" spans="1:13" ht="18.75">
      <c r="A3" s="779" t="s">
        <v>259</v>
      </c>
      <c r="B3" s="779"/>
      <c r="C3" s="779"/>
      <c r="D3" s="779"/>
      <c r="E3" s="779"/>
      <c r="F3" s="779"/>
      <c r="G3" s="779"/>
      <c r="H3" s="779"/>
      <c r="I3" s="779"/>
      <c r="J3" s="779"/>
      <c r="K3" s="779"/>
      <c r="L3" s="779"/>
      <c r="M3" s="779"/>
    </row>
    <row r="4" spans="3:11" ht="12.75">
      <c r="C4" s="6"/>
      <c r="E4" s="6"/>
      <c r="G4" s="6"/>
      <c r="I4" s="6"/>
      <c r="K4" s="6"/>
    </row>
    <row r="5" spans="1:13" ht="15" customHeight="1">
      <c r="A5" s="875" t="s">
        <v>258</v>
      </c>
      <c r="B5" s="872" t="s">
        <v>0</v>
      </c>
      <c r="C5" s="873"/>
      <c r="D5" s="872" t="s">
        <v>257</v>
      </c>
      <c r="E5" s="873"/>
      <c r="F5" s="872" t="s">
        <v>256</v>
      </c>
      <c r="G5" s="873"/>
      <c r="H5" s="870" t="s">
        <v>255</v>
      </c>
      <c r="I5" s="871"/>
      <c r="J5" s="870" t="s">
        <v>254</v>
      </c>
      <c r="K5" s="871"/>
      <c r="L5" s="870" t="s">
        <v>253</v>
      </c>
      <c r="M5" s="874"/>
    </row>
    <row r="6" spans="1:13" ht="15">
      <c r="A6" s="876"/>
      <c r="B6" s="863"/>
      <c r="C6" s="864"/>
      <c r="D6" s="863"/>
      <c r="E6" s="864"/>
      <c r="F6" s="863"/>
      <c r="G6" s="864"/>
      <c r="H6" s="867" t="s">
        <v>252</v>
      </c>
      <c r="I6" s="868"/>
      <c r="J6" s="867" t="s">
        <v>251</v>
      </c>
      <c r="K6" s="868"/>
      <c r="L6" s="867" t="s">
        <v>250</v>
      </c>
      <c r="M6" s="869"/>
    </row>
    <row r="7" spans="1:13" ht="15">
      <c r="A7" s="350"/>
      <c r="B7" s="349"/>
      <c r="C7" s="350"/>
      <c r="D7" s="349"/>
      <c r="E7" s="350"/>
      <c r="F7" s="349"/>
      <c r="G7" s="350"/>
      <c r="H7" s="349"/>
      <c r="I7" s="350"/>
      <c r="J7" s="349"/>
      <c r="K7" s="238"/>
      <c r="L7" s="349"/>
      <c r="M7" s="238"/>
    </row>
    <row r="8" spans="1:13" ht="15">
      <c r="A8" s="348" t="s">
        <v>54</v>
      </c>
      <c r="B8" s="346">
        <f>1</f>
        <v>1</v>
      </c>
      <c r="C8" s="347"/>
      <c r="D8" s="346">
        <f>1</f>
        <v>1</v>
      </c>
      <c r="E8" s="347"/>
      <c r="F8" s="346">
        <f>1</f>
        <v>1</v>
      </c>
      <c r="G8" s="347"/>
      <c r="H8" s="346">
        <f>1</f>
        <v>1</v>
      </c>
      <c r="I8" s="347"/>
      <c r="J8" s="346">
        <f>1</f>
        <v>1</v>
      </c>
      <c r="K8" s="347"/>
      <c r="L8" s="346">
        <f>1</f>
        <v>1</v>
      </c>
      <c r="M8" s="345"/>
    </row>
    <row r="9" spans="1:13" ht="15">
      <c r="A9" s="326"/>
      <c r="B9" s="344"/>
      <c r="C9" s="343"/>
      <c r="D9" s="344"/>
      <c r="E9" s="343"/>
      <c r="F9" s="344"/>
      <c r="G9" s="343"/>
      <c r="H9" s="344"/>
      <c r="I9" s="343"/>
      <c r="J9" s="344"/>
      <c r="K9" s="343"/>
      <c r="L9" s="344"/>
      <c r="M9" s="343"/>
    </row>
    <row r="10" spans="1:13" ht="14.25">
      <c r="A10" s="341" t="s">
        <v>249</v>
      </c>
      <c r="B10" s="338">
        <v>2</v>
      </c>
      <c r="C10" s="340"/>
      <c r="D10" s="338">
        <v>12</v>
      </c>
      <c r="E10" s="340"/>
      <c r="F10" s="338">
        <v>6</v>
      </c>
      <c r="G10" s="340"/>
      <c r="H10" s="338">
        <v>3</v>
      </c>
      <c r="I10" s="340"/>
      <c r="J10" s="338">
        <v>2</v>
      </c>
      <c r="K10" s="339"/>
      <c r="L10" s="338">
        <v>2</v>
      </c>
      <c r="M10" s="200"/>
    </row>
    <row r="11" spans="1:13" ht="14.25">
      <c r="A11" s="341" t="s">
        <v>248</v>
      </c>
      <c r="B11" s="338">
        <v>2</v>
      </c>
      <c r="C11" s="340"/>
      <c r="D11" s="338">
        <v>10</v>
      </c>
      <c r="E11" s="340"/>
      <c r="F11" s="338">
        <v>3</v>
      </c>
      <c r="G11" s="340"/>
      <c r="H11" s="338">
        <v>2</v>
      </c>
      <c r="I11" s="340"/>
      <c r="J11" s="338">
        <v>2</v>
      </c>
      <c r="K11" s="339"/>
      <c r="L11" s="338">
        <v>2</v>
      </c>
      <c r="M11" s="200"/>
    </row>
    <row r="12" spans="1:13" ht="14.25">
      <c r="A12" s="341" t="s">
        <v>218</v>
      </c>
      <c r="B12" s="338">
        <v>5</v>
      </c>
      <c r="C12" s="340"/>
      <c r="D12" s="338">
        <v>3</v>
      </c>
      <c r="E12" s="340"/>
      <c r="F12" s="338">
        <v>4</v>
      </c>
      <c r="G12" s="340"/>
      <c r="H12" s="338">
        <v>5</v>
      </c>
      <c r="I12" s="340"/>
      <c r="J12" s="338">
        <v>5</v>
      </c>
      <c r="K12" s="339"/>
      <c r="L12" s="338">
        <v>5</v>
      </c>
      <c r="M12" s="200"/>
    </row>
    <row r="13" spans="1:13" ht="14.25">
      <c r="A13" s="341" t="s">
        <v>217</v>
      </c>
      <c r="B13" s="338">
        <v>1</v>
      </c>
      <c r="C13" s="340"/>
      <c r="D13" s="338" t="s">
        <v>185</v>
      </c>
      <c r="E13" s="340"/>
      <c r="F13" s="338" t="s">
        <v>185</v>
      </c>
      <c r="G13" s="340"/>
      <c r="H13" s="338">
        <v>1</v>
      </c>
      <c r="I13" s="340"/>
      <c r="J13" s="338">
        <v>1</v>
      </c>
      <c r="K13" s="339"/>
      <c r="L13" s="338">
        <v>1</v>
      </c>
      <c r="M13" s="200"/>
    </row>
    <row r="14" spans="1:15" ht="14.25">
      <c r="A14" s="341" t="s">
        <v>216</v>
      </c>
      <c r="B14" s="338">
        <v>3</v>
      </c>
      <c r="C14" s="340"/>
      <c r="D14" s="338">
        <v>1</v>
      </c>
      <c r="E14" s="340"/>
      <c r="F14" s="338">
        <v>2</v>
      </c>
      <c r="G14" s="340"/>
      <c r="H14" s="338">
        <v>2</v>
      </c>
      <c r="I14" s="340"/>
      <c r="J14" s="338">
        <v>3</v>
      </c>
      <c r="K14" s="339"/>
      <c r="L14" s="338">
        <v>3</v>
      </c>
      <c r="M14" s="200"/>
      <c r="O14" s="342"/>
    </row>
    <row r="15" spans="1:13" ht="14.25">
      <c r="A15" s="341" t="s">
        <v>247</v>
      </c>
      <c r="B15" s="338">
        <v>15</v>
      </c>
      <c r="C15" s="340"/>
      <c r="D15" s="338">
        <v>6</v>
      </c>
      <c r="E15" s="340"/>
      <c r="F15" s="338">
        <v>12</v>
      </c>
      <c r="G15" s="340"/>
      <c r="H15" s="338">
        <v>16</v>
      </c>
      <c r="I15" s="340"/>
      <c r="J15" s="338">
        <v>17</v>
      </c>
      <c r="K15" s="339"/>
      <c r="L15" s="338">
        <v>14</v>
      </c>
      <c r="M15" s="200"/>
    </row>
    <row r="16" spans="1:13" ht="14.25">
      <c r="A16" s="341" t="s">
        <v>213</v>
      </c>
      <c r="B16" s="338">
        <v>1</v>
      </c>
      <c r="C16" s="340"/>
      <c r="D16" s="338">
        <v>0</v>
      </c>
      <c r="E16" s="340"/>
      <c r="F16" s="338" t="s">
        <v>185</v>
      </c>
      <c r="G16" s="340"/>
      <c r="H16" s="338" t="s">
        <v>185</v>
      </c>
      <c r="I16" s="340"/>
      <c r="J16" s="338" t="s">
        <v>185</v>
      </c>
      <c r="K16" s="339"/>
      <c r="L16" s="338">
        <v>1</v>
      </c>
      <c r="M16" s="200"/>
    </row>
    <row r="17" spans="1:13" ht="14.25">
      <c r="A17" s="341" t="s">
        <v>246</v>
      </c>
      <c r="B17" s="338" t="s">
        <v>185</v>
      </c>
      <c r="C17" s="340"/>
      <c r="D17" s="338">
        <v>0</v>
      </c>
      <c r="E17" s="340"/>
      <c r="F17" s="338" t="s">
        <v>185</v>
      </c>
      <c r="G17" s="340"/>
      <c r="H17" s="338" t="s">
        <v>185</v>
      </c>
      <c r="I17" s="340"/>
      <c r="J17" s="338" t="s">
        <v>185</v>
      </c>
      <c r="K17" s="339"/>
      <c r="L17" s="338" t="s">
        <v>185</v>
      </c>
      <c r="M17" s="200"/>
    </row>
    <row r="18" spans="1:13" ht="14.25">
      <c r="A18" s="341" t="s">
        <v>212</v>
      </c>
      <c r="B18" s="338">
        <v>13</v>
      </c>
      <c r="C18" s="340"/>
      <c r="D18" s="338">
        <v>4</v>
      </c>
      <c r="E18" s="340"/>
      <c r="F18" s="338">
        <v>7</v>
      </c>
      <c r="G18" s="340"/>
      <c r="H18" s="338">
        <v>13</v>
      </c>
      <c r="I18" s="340"/>
      <c r="J18" s="338">
        <v>13</v>
      </c>
      <c r="K18" s="339"/>
      <c r="L18" s="338">
        <v>13</v>
      </c>
      <c r="M18" s="200"/>
    </row>
    <row r="19" spans="1:13" ht="14.25">
      <c r="A19" s="341" t="s">
        <v>211</v>
      </c>
      <c r="B19" s="338">
        <v>2</v>
      </c>
      <c r="C19" s="340"/>
      <c r="D19" s="338">
        <v>7</v>
      </c>
      <c r="E19" s="340"/>
      <c r="F19" s="338">
        <v>12</v>
      </c>
      <c r="G19" s="340"/>
      <c r="H19" s="338">
        <v>5</v>
      </c>
      <c r="I19" s="340"/>
      <c r="J19" s="338">
        <v>1</v>
      </c>
      <c r="K19" s="339"/>
      <c r="L19" s="338">
        <v>1</v>
      </c>
      <c r="M19" s="200"/>
    </row>
    <row r="20" spans="1:13" ht="14.25">
      <c r="A20" s="341" t="s">
        <v>238</v>
      </c>
      <c r="B20" s="338">
        <v>43</v>
      </c>
      <c r="C20" s="340"/>
      <c r="D20" s="338">
        <v>12</v>
      </c>
      <c r="E20" s="340"/>
      <c r="F20" s="338">
        <v>12</v>
      </c>
      <c r="G20" s="340"/>
      <c r="H20" s="338">
        <v>25</v>
      </c>
      <c r="I20" s="340"/>
      <c r="J20" s="338">
        <v>37</v>
      </c>
      <c r="K20" s="339"/>
      <c r="L20" s="338">
        <v>48</v>
      </c>
      <c r="M20" s="200"/>
    </row>
    <row r="21" spans="1:13" ht="14.25" customHeight="1">
      <c r="A21" s="341" t="s">
        <v>237</v>
      </c>
      <c r="B21" s="338">
        <v>1</v>
      </c>
      <c r="C21" s="340"/>
      <c r="D21" s="338">
        <v>0</v>
      </c>
      <c r="E21" s="340"/>
      <c r="F21" s="338" t="s">
        <v>185</v>
      </c>
      <c r="G21" s="340"/>
      <c r="H21" s="338">
        <v>1</v>
      </c>
      <c r="I21" s="340"/>
      <c r="J21" s="338">
        <v>2</v>
      </c>
      <c r="K21" s="339"/>
      <c r="L21" s="338">
        <v>1</v>
      </c>
      <c r="M21" s="200"/>
    </row>
    <row r="22" spans="1:13" ht="14.25">
      <c r="A22" s="341" t="s">
        <v>236</v>
      </c>
      <c r="B22" s="338">
        <v>7</v>
      </c>
      <c r="C22" s="340"/>
      <c r="D22" s="338">
        <v>20</v>
      </c>
      <c r="E22" s="340"/>
      <c r="F22" s="338">
        <v>29</v>
      </c>
      <c r="G22" s="340"/>
      <c r="H22" s="338">
        <v>21</v>
      </c>
      <c r="I22" s="340"/>
      <c r="J22" s="338">
        <v>11</v>
      </c>
      <c r="K22" s="339"/>
      <c r="L22" s="338">
        <v>3</v>
      </c>
      <c r="M22" s="200"/>
    </row>
    <row r="23" spans="1:13" ht="14.25">
      <c r="A23" s="341" t="s">
        <v>245</v>
      </c>
      <c r="B23" s="338">
        <v>1</v>
      </c>
      <c r="C23" s="340"/>
      <c r="D23" s="338">
        <v>6</v>
      </c>
      <c r="E23" s="340"/>
      <c r="F23" s="338">
        <v>5</v>
      </c>
      <c r="G23" s="340"/>
      <c r="H23" s="338">
        <v>1</v>
      </c>
      <c r="I23" s="340"/>
      <c r="J23" s="338">
        <v>1</v>
      </c>
      <c r="K23" s="339"/>
      <c r="L23" s="338" t="s">
        <v>185</v>
      </c>
      <c r="M23" s="200"/>
    </row>
    <row r="24" spans="1:13" ht="14.25">
      <c r="A24" s="341" t="s">
        <v>50</v>
      </c>
      <c r="B24" s="338" t="s">
        <v>185</v>
      </c>
      <c r="C24" s="340"/>
      <c r="D24" s="338">
        <v>0</v>
      </c>
      <c r="E24" s="340"/>
      <c r="F24" s="338" t="s">
        <v>185</v>
      </c>
      <c r="G24" s="340"/>
      <c r="H24" s="338" t="s">
        <v>185</v>
      </c>
      <c r="I24" s="340"/>
      <c r="J24" s="338" t="s">
        <v>185</v>
      </c>
      <c r="K24" s="339"/>
      <c r="L24" s="338" t="s">
        <v>185</v>
      </c>
      <c r="M24" s="200"/>
    </row>
    <row r="25" spans="1:13" ht="15" thickBot="1">
      <c r="A25" s="337" t="s">
        <v>244</v>
      </c>
      <c r="B25" s="334">
        <v>6</v>
      </c>
      <c r="C25" s="336"/>
      <c r="D25" s="334">
        <v>18</v>
      </c>
      <c r="E25" s="336"/>
      <c r="F25" s="334">
        <v>7</v>
      </c>
      <c r="G25" s="336"/>
      <c r="H25" s="334">
        <v>3</v>
      </c>
      <c r="I25" s="336"/>
      <c r="J25" s="334">
        <v>5</v>
      </c>
      <c r="K25" s="335"/>
      <c r="L25" s="334">
        <v>6</v>
      </c>
      <c r="M25" s="333"/>
    </row>
    <row r="26" spans="1:13" ht="13.5" customHeight="1">
      <c r="A26" s="777"/>
      <c r="B26" s="777"/>
      <c r="C26" s="777"/>
      <c r="D26" s="777"/>
      <c r="E26" s="777"/>
      <c r="F26" s="777"/>
      <c r="G26" s="777"/>
      <c r="H26" s="777"/>
      <c r="I26" s="777"/>
      <c r="J26" s="777"/>
      <c r="K26" s="777"/>
      <c r="L26" s="777"/>
      <c r="M26" s="777"/>
    </row>
    <row r="27" spans="1:13" ht="24.75" customHeight="1">
      <c r="A27" s="777" t="s">
        <v>226</v>
      </c>
      <c r="B27" s="777"/>
      <c r="C27" s="777"/>
      <c r="D27" s="777"/>
      <c r="E27" s="777"/>
      <c r="F27" s="777"/>
      <c r="G27" s="777"/>
      <c r="H27" s="777"/>
      <c r="I27" s="777"/>
      <c r="J27" s="777"/>
      <c r="K27" s="777"/>
      <c r="L27" s="777"/>
      <c r="M27" s="777"/>
    </row>
    <row r="28" spans="1:13" ht="24" customHeight="1">
      <c r="A28" s="777" t="s">
        <v>243</v>
      </c>
      <c r="B28" s="777"/>
      <c r="C28" s="777"/>
      <c r="D28" s="777"/>
      <c r="E28" s="777"/>
      <c r="F28" s="777"/>
      <c r="G28" s="777"/>
      <c r="H28" s="777"/>
      <c r="I28" s="777"/>
      <c r="J28" s="777"/>
      <c r="K28" s="777"/>
      <c r="L28" s="777"/>
      <c r="M28" s="777"/>
    </row>
    <row r="29" spans="1:13" ht="12.75" customHeight="1">
      <c r="A29" s="777"/>
      <c r="B29" s="777"/>
      <c r="C29" s="777"/>
      <c r="D29" s="777"/>
      <c r="E29" s="777"/>
      <c r="F29" s="777"/>
      <c r="G29" s="777"/>
      <c r="H29" s="777"/>
      <c r="I29" s="777"/>
      <c r="J29" s="777"/>
      <c r="K29" s="777"/>
      <c r="L29" s="777"/>
      <c r="M29" s="777"/>
    </row>
    <row r="30" spans="1:13" ht="12.75" customHeight="1">
      <c r="A30" s="777"/>
      <c r="B30" s="777"/>
      <c r="C30" s="777"/>
      <c r="D30" s="777"/>
      <c r="E30" s="777"/>
      <c r="F30" s="777"/>
      <c r="G30" s="777"/>
      <c r="H30" s="777"/>
      <c r="I30" s="777"/>
      <c r="J30" s="777"/>
      <c r="K30" s="777"/>
      <c r="L30" s="777"/>
      <c r="M30" s="777"/>
    </row>
    <row r="31" spans="1:13" ht="12.75" customHeight="1">
      <c r="A31" s="777" t="s">
        <v>242</v>
      </c>
      <c r="B31" s="777"/>
      <c r="C31" s="777"/>
      <c r="D31" s="777"/>
      <c r="E31" s="777"/>
      <c r="F31" s="777"/>
      <c r="G31" s="777"/>
      <c r="H31" s="777"/>
      <c r="I31" s="777"/>
      <c r="J31" s="777"/>
      <c r="K31" s="777"/>
      <c r="L31" s="777"/>
      <c r="M31" s="777"/>
    </row>
    <row r="32" spans="1:13" ht="12.75">
      <c r="A32" s="777" t="s">
        <v>101</v>
      </c>
      <c r="B32" s="777"/>
      <c r="C32" s="777"/>
      <c r="D32" s="777"/>
      <c r="E32" s="777"/>
      <c r="F32" s="777"/>
      <c r="G32" s="777"/>
      <c r="H32" s="777"/>
      <c r="I32" s="777"/>
      <c r="J32" s="777"/>
      <c r="K32" s="777"/>
      <c r="L32" s="777"/>
      <c r="M32" s="777"/>
    </row>
  </sheetData>
  <sheetProtection/>
  <mergeCells count="20">
    <mergeCell ref="A29:M29"/>
    <mergeCell ref="A30:M30"/>
    <mergeCell ref="A31:M31"/>
    <mergeCell ref="A32:M32"/>
    <mergeCell ref="J5:K5"/>
    <mergeCell ref="L5:M5"/>
    <mergeCell ref="A5:A6"/>
    <mergeCell ref="A27:M27"/>
    <mergeCell ref="A28:M28"/>
    <mergeCell ref="A26:M26"/>
    <mergeCell ref="H6:I6"/>
    <mergeCell ref="J6:K6"/>
    <mergeCell ref="L6:M6"/>
    <mergeCell ref="A1:M1"/>
    <mergeCell ref="A2:M2"/>
    <mergeCell ref="A3:M3"/>
    <mergeCell ref="H5:I5"/>
    <mergeCell ref="B5:C6"/>
    <mergeCell ref="D5:E6"/>
    <mergeCell ref="F5:G6"/>
  </mergeCells>
  <printOptions horizontalCentered="1" verticalCentered="1"/>
  <pageMargins left="0.5" right="0.5" top="0.5" bottom="1" header="0.5" footer="0.5"/>
  <pageSetup horizontalDpi="600" verticalDpi="600" orientation="landscape"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A1" sqref="A1:M31"/>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778" t="s">
        <v>263</v>
      </c>
      <c r="B1" s="778"/>
      <c r="C1" s="778"/>
      <c r="D1" s="778"/>
      <c r="E1" s="778"/>
      <c r="F1" s="778"/>
      <c r="G1" s="778"/>
      <c r="H1" s="778"/>
      <c r="I1" s="778"/>
      <c r="J1" s="778"/>
      <c r="K1" s="778"/>
      <c r="L1" s="778"/>
      <c r="M1" s="778"/>
    </row>
    <row r="2" spans="1:13" ht="18">
      <c r="A2" s="778" t="s">
        <v>260</v>
      </c>
      <c r="B2" s="778"/>
      <c r="C2" s="778"/>
      <c r="D2" s="778"/>
      <c r="E2" s="778"/>
      <c r="F2" s="778"/>
      <c r="G2" s="778"/>
      <c r="H2" s="778"/>
      <c r="I2" s="778"/>
      <c r="J2" s="778"/>
      <c r="K2" s="778"/>
      <c r="L2" s="778"/>
      <c r="M2" s="778"/>
    </row>
    <row r="3" spans="1:13" ht="18.75">
      <c r="A3" s="779" t="s">
        <v>259</v>
      </c>
      <c r="B3" s="779"/>
      <c r="C3" s="779"/>
      <c r="D3" s="779"/>
      <c r="E3" s="779"/>
      <c r="F3" s="779"/>
      <c r="G3" s="779"/>
      <c r="H3" s="779"/>
      <c r="I3" s="779"/>
      <c r="J3" s="779"/>
      <c r="K3" s="779"/>
      <c r="L3" s="779"/>
      <c r="M3" s="779"/>
    </row>
    <row r="4" spans="1:13" ht="18.75">
      <c r="A4" s="16"/>
      <c r="B4" s="358"/>
      <c r="C4" s="358"/>
      <c r="D4" s="358"/>
      <c r="E4" s="358"/>
      <c r="F4" s="16"/>
      <c r="G4" s="357"/>
      <c r="H4" s="16"/>
      <c r="I4" s="357"/>
      <c r="J4" s="16"/>
      <c r="K4" s="357"/>
      <c r="L4" s="16"/>
      <c r="M4" s="16"/>
    </row>
    <row r="5" spans="1:13" ht="14.25" customHeight="1">
      <c r="A5" s="875" t="s">
        <v>258</v>
      </c>
      <c r="B5" s="872" t="s">
        <v>0</v>
      </c>
      <c r="C5" s="873"/>
      <c r="D5" s="872" t="s">
        <v>257</v>
      </c>
      <c r="E5" s="873"/>
      <c r="F5" s="872" t="s">
        <v>256</v>
      </c>
      <c r="G5" s="873"/>
      <c r="H5" s="870" t="s">
        <v>255</v>
      </c>
      <c r="I5" s="871"/>
      <c r="J5" s="870" t="s">
        <v>254</v>
      </c>
      <c r="K5" s="871"/>
      <c r="L5" s="870" t="s">
        <v>253</v>
      </c>
      <c r="M5" s="874"/>
    </row>
    <row r="6" spans="1:13" ht="15">
      <c r="A6" s="876"/>
      <c r="B6" s="863"/>
      <c r="C6" s="864"/>
      <c r="D6" s="863"/>
      <c r="E6" s="864"/>
      <c r="F6" s="863"/>
      <c r="G6" s="864"/>
      <c r="H6" s="867" t="s">
        <v>252</v>
      </c>
      <c r="I6" s="868"/>
      <c r="J6" s="867" t="s">
        <v>251</v>
      </c>
      <c r="K6" s="868"/>
      <c r="L6" s="867" t="s">
        <v>250</v>
      </c>
      <c r="M6" s="869"/>
    </row>
    <row r="7" spans="1:13" ht="15">
      <c r="A7" s="350"/>
      <c r="B7" s="349"/>
      <c r="C7" s="350"/>
      <c r="D7" s="349"/>
      <c r="E7" s="350"/>
      <c r="F7" s="349"/>
      <c r="G7" s="350"/>
      <c r="H7" s="349"/>
      <c r="I7" s="350"/>
      <c r="J7" s="349"/>
      <c r="K7" s="238"/>
      <c r="L7" s="349"/>
      <c r="M7" s="238"/>
    </row>
    <row r="8" spans="1:13" ht="15">
      <c r="A8" s="348" t="s">
        <v>54</v>
      </c>
      <c r="B8" s="346">
        <f>1</f>
        <v>1</v>
      </c>
      <c r="C8" s="347"/>
      <c r="D8" s="346">
        <f>1</f>
        <v>1</v>
      </c>
      <c r="E8" s="347"/>
      <c r="F8" s="346">
        <f>1</f>
        <v>1</v>
      </c>
      <c r="G8" s="347"/>
      <c r="H8" s="346">
        <f>1</f>
        <v>1</v>
      </c>
      <c r="I8" s="347"/>
      <c r="J8" s="346">
        <f>1</f>
        <v>1</v>
      </c>
      <c r="K8" s="347"/>
      <c r="L8" s="346">
        <f>1</f>
        <v>1</v>
      </c>
      <c r="M8" s="347"/>
    </row>
    <row r="9" spans="1:13" ht="15">
      <c r="A9" s="326"/>
      <c r="B9" s="356"/>
      <c r="C9" s="355"/>
      <c r="D9" s="356"/>
      <c r="E9" s="355"/>
      <c r="F9" s="356"/>
      <c r="G9" s="355"/>
      <c r="H9" s="356"/>
      <c r="I9" s="355"/>
      <c r="J9" s="356"/>
      <c r="K9" s="355"/>
      <c r="L9" s="356"/>
      <c r="M9" s="355"/>
    </row>
    <row r="10" spans="1:13" ht="14.25">
      <c r="A10" s="341" t="s">
        <v>249</v>
      </c>
      <c r="B10" s="216">
        <v>2</v>
      </c>
      <c r="C10" s="353"/>
      <c r="D10" s="216">
        <v>3</v>
      </c>
      <c r="E10" s="353"/>
      <c r="F10" s="216">
        <v>3</v>
      </c>
      <c r="G10" s="353"/>
      <c r="H10" s="216">
        <v>3</v>
      </c>
      <c r="I10" s="353"/>
      <c r="J10" s="216">
        <v>2</v>
      </c>
      <c r="K10" s="200"/>
      <c r="L10" s="216">
        <v>1</v>
      </c>
      <c r="M10" s="200"/>
    </row>
    <row r="11" spans="1:13" ht="14.25">
      <c r="A11" s="341" t="s">
        <v>248</v>
      </c>
      <c r="B11" s="216">
        <v>1</v>
      </c>
      <c r="C11" s="353"/>
      <c r="D11" s="216">
        <v>1</v>
      </c>
      <c r="E11" s="353"/>
      <c r="F11" s="216">
        <v>1</v>
      </c>
      <c r="G11" s="353"/>
      <c r="H11" s="216">
        <v>1</v>
      </c>
      <c r="I11" s="353"/>
      <c r="J11" s="216">
        <v>1</v>
      </c>
      <c r="K11" s="200"/>
      <c r="L11" s="216">
        <v>1</v>
      </c>
      <c r="M11" s="200"/>
    </row>
    <row r="12" spans="1:13" ht="14.25">
      <c r="A12" s="341" t="s">
        <v>218</v>
      </c>
      <c r="B12" s="216">
        <v>1</v>
      </c>
      <c r="C12" s="353"/>
      <c r="D12" s="216" t="s">
        <v>185</v>
      </c>
      <c r="E12" s="353"/>
      <c r="F12" s="216" t="s">
        <v>185</v>
      </c>
      <c r="G12" s="353"/>
      <c r="H12" s="216">
        <v>1</v>
      </c>
      <c r="I12" s="353"/>
      <c r="J12" s="216">
        <v>1</v>
      </c>
      <c r="K12" s="200"/>
      <c r="L12" s="216">
        <v>1</v>
      </c>
      <c r="M12" s="200"/>
    </row>
    <row r="13" spans="1:13" ht="14.25">
      <c r="A13" s="341" t="s">
        <v>217</v>
      </c>
      <c r="B13" s="216" t="s">
        <v>185</v>
      </c>
      <c r="C13" s="353"/>
      <c r="D13" s="216" t="s">
        <v>185</v>
      </c>
      <c r="E13" s="353"/>
      <c r="F13" s="216" t="s">
        <v>185</v>
      </c>
      <c r="G13" s="353"/>
      <c r="H13" s="216" t="s">
        <v>185</v>
      </c>
      <c r="I13" s="353"/>
      <c r="J13" s="216" t="s">
        <v>185</v>
      </c>
      <c r="K13" s="200"/>
      <c r="L13" s="216" t="s">
        <v>185</v>
      </c>
      <c r="M13" s="354"/>
    </row>
    <row r="14" spans="1:13" ht="14.25">
      <c r="A14" s="341" t="s">
        <v>216</v>
      </c>
      <c r="B14" s="216" t="s">
        <v>185</v>
      </c>
      <c r="C14" s="353"/>
      <c r="D14" s="216" t="s">
        <v>185</v>
      </c>
      <c r="E14" s="353"/>
      <c r="F14" s="216" t="s">
        <v>185</v>
      </c>
      <c r="G14" s="353"/>
      <c r="H14" s="216" t="s">
        <v>185</v>
      </c>
      <c r="I14" s="353"/>
      <c r="J14" s="216" t="s">
        <v>185</v>
      </c>
      <c r="K14" s="200"/>
      <c r="L14" s="216" t="s">
        <v>185</v>
      </c>
      <c r="M14" s="354"/>
    </row>
    <row r="15" spans="1:13" ht="14.25">
      <c r="A15" s="341" t="s">
        <v>247</v>
      </c>
      <c r="B15" s="216">
        <v>2</v>
      </c>
      <c r="C15" s="353"/>
      <c r="D15" s="216" t="s">
        <v>185</v>
      </c>
      <c r="E15" s="353"/>
      <c r="F15" s="216">
        <v>1</v>
      </c>
      <c r="G15" s="353"/>
      <c r="H15" s="216">
        <v>2</v>
      </c>
      <c r="I15" s="353"/>
      <c r="J15" s="216">
        <v>2</v>
      </c>
      <c r="K15" s="200"/>
      <c r="L15" s="216">
        <v>3</v>
      </c>
      <c r="M15" s="200"/>
    </row>
    <row r="16" spans="1:13" ht="14.25">
      <c r="A16" s="341" t="s">
        <v>213</v>
      </c>
      <c r="B16" s="216" t="s">
        <v>185</v>
      </c>
      <c r="C16" s="353"/>
      <c r="D16" s="216" t="s">
        <v>185</v>
      </c>
      <c r="E16" s="353"/>
      <c r="F16" s="216" t="s">
        <v>185</v>
      </c>
      <c r="G16" s="353"/>
      <c r="H16" s="216" t="s">
        <v>185</v>
      </c>
      <c r="I16" s="353"/>
      <c r="J16" s="216" t="s">
        <v>185</v>
      </c>
      <c r="K16" s="200"/>
      <c r="L16" s="216" t="s">
        <v>185</v>
      </c>
      <c r="M16" s="354"/>
    </row>
    <row r="17" spans="1:13" ht="14.25">
      <c r="A17" s="341" t="s">
        <v>246</v>
      </c>
      <c r="B17" s="216">
        <v>2</v>
      </c>
      <c r="C17" s="353"/>
      <c r="D17" s="216">
        <v>2</v>
      </c>
      <c r="E17" s="353"/>
      <c r="F17" s="216">
        <v>2</v>
      </c>
      <c r="G17" s="353"/>
      <c r="H17" s="216">
        <v>2</v>
      </c>
      <c r="I17" s="353"/>
      <c r="J17" s="216">
        <v>2</v>
      </c>
      <c r="K17" s="200"/>
      <c r="L17" s="216">
        <v>2</v>
      </c>
      <c r="M17" s="200"/>
    </row>
    <row r="18" spans="1:13" ht="14.25">
      <c r="A18" s="341" t="s">
        <v>212</v>
      </c>
      <c r="B18" s="216">
        <v>9</v>
      </c>
      <c r="C18" s="353"/>
      <c r="D18" s="216">
        <v>2</v>
      </c>
      <c r="E18" s="353"/>
      <c r="F18" s="216">
        <v>5</v>
      </c>
      <c r="G18" s="353"/>
      <c r="H18" s="216">
        <v>9</v>
      </c>
      <c r="I18" s="353"/>
      <c r="J18" s="216">
        <v>11</v>
      </c>
      <c r="K18" s="200"/>
      <c r="L18" s="216">
        <v>9</v>
      </c>
      <c r="M18" s="200"/>
    </row>
    <row r="19" spans="1:13" ht="14.25">
      <c r="A19" s="341" t="s">
        <v>211</v>
      </c>
      <c r="B19" s="216">
        <v>4</v>
      </c>
      <c r="C19" s="353"/>
      <c r="D19" s="216">
        <v>17</v>
      </c>
      <c r="E19" s="353"/>
      <c r="F19" s="216">
        <v>18</v>
      </c>
      <c r="G19" s="353"/>
      <c r="H19" s="216">
        <v>7</v>
      </c>
      <c r="I19" s="353"/>
      <c r="J19" s="216">
        <v>2</v>
      </c>
      <c r="K19" s="200"/>
      <c r="L19" s="216">
        <v>1</v>
      </c>
      <c r="M19" s="200"/>
    </row>
    <row r="20" spans="1:13" ht="14.25">
      <c r="A20" s="341" t="s">
        <v>238</v>
      </c>
      <c r="B20" s="216">
        <v>22</v>
      </c>
      <c r="C20" s="353"/>
      <c r="D20" s="216" t="s">
        <v>185</v>
      </c>
      <c r="E20" s="353"/>
      <c r="F20" s="216">
        <v>1</v>
      </c>
      <c r="G20" s="353"/>
      <c r="H20" s="216">
        <v>5</v>
      </c>
      <c r="I20" s="353"/>
      <c r="J20" s="216">
        <v>19</v>
      </c>
      <c r="K20" s="200"/>
      <c r="L20" s="216">
        <v>36</v>
      </c>
      <c r="M20" s="200"/>
    </row>
    <row r="21" spans="1:13" ht="14.25" customHeight="1">
      <c r="A21" s="341" t="s">
        <v>237</v>
      </c>
      <c r="B21" s="216" t="s">
        <v>185</v>
      </c>
      <c r="C21" s="353"/>
      <c r="D21" s="216" t="s">
        <v>185</v>
      </c>
      <c r="E21" s="353"/>
      <c r="F21" s="216" t="s">
        <v>185</v>
      </c>
      <c r="G21" s="353"/>
      <c r="H21" s="216" t="s">
        <v>185</v>
      </c>
      <c r="I21" s="353"/>
      <c r="J21" s="216" t="s">
        <v>185</v>
      </c>
      <c r="K21" s="200"/>
      <c r="L21" s="216" t="s">
        <v>185</v>
      </c>
      <c r="M21" s="200"/>
    </row>
    <row r="22" spans="1:13" ht="14.25">
      <c r="A22" s="341" t="s">
        <v>236</v>
      </c>
      <c r="B22" s="216">
        <v>40</v>
      </c>
      <c r="C22" s="353"/>
      <c r="D22" s="216">
        <v>33</v>
      </c>
      <c r="E22" s="353"/>
      <c r="F22" s="216">
        <v>48</v>
      </c>
      <c r="G22" s="353"/>
      <c r="H22" s="216">
        <v>58</v>
      </c>
      <c r="I22" s="353"/>
      <c r="J22" s="216">
        <v>47</v>
      </c>
      <c r="K22" s="200"/>
      <c r="L22" s="216">
        <v>26</v>
      </c>
      <c r="M22" s="200"/>
    </row>
    <row r="23" spans="1:13" ht="14.25">
      <c r="A23" s="341" t="s">
        <v>245</v>
      </c>
      <c r="B23" s="216">
        <v>2</v>
      </c>
      <c r="C23" s="353"/>
      <c r="D23" s="216">
        <v>3</v>
      </c>
      <c r="E23" s="353"/>
      <c r="F23" s="216">
        <v>3</v>
      </c>
      <c r="G23" s="353"/>
      <c r="H23" s="216">
        <v>3</v>
      </c>
      <c r="I23" s="353"/>
      <c r="J23" s="216">
        <v>2</v>
      </c>
      <c r="K23" s="200"/>
      <c r="L23" s="216">
        <v>2</v>
      </c>
      <c r="M23" s="200"/>
    </row>
    <row r="24" spans="1:13" ht="14.25">
      <c r="A24" s="341" t="s">
        <v>50</v>
      </c>
      <c r="B24" s="216">
        <v>10</v>
      </c>
      <c r="C24" s="353"/>
      <c r="D24" s="216">
        <v>2</v>
      </c>
      <c r="E24" s="353"/>
      <c r="F24" s="216">
        <v>3</v>
      </c>
      <c r="G24" s="353"/>
      <c r="H24" s="216">
        <v>6</v>
      </c>
      <c r="I24" s="353"/>
      <c r="J24" s="216">
        <v>8</v>
      </c>
      <c r="K24" s="200"/>
      <c r="L24" s="216">
        <v>14</v>
      </c>
      <c r="M24" s="200"/>
    </row>
    <row r="25" spans="1:13" ht="15" thickBot="1">
      <c r="A25" s="337" t="s">
        <v>244</v>
      </c>
      <c r="B25" s="351">
        <v>4</v>
      </c>
      <c r="C25" s="352"/>
      <c r="D25" s="351">
        <v>35</v>
      </c>
      <c r="E25" s="352"/>
      <c r="F25" s="351">
        <v>15</v>
      </c>
      <c r="G25" s="352"/>
      <c r="H25" s="351">
        <v>3</v>
      </c>
      <c r="I25" s="352"/>
      <c r="J25" s="351">
        <v>2</v>
      </c>
      <c r="K25" s="333"/>
      <c r="L25" s="351">
        <v>4</v>
      </c>
      <c r="M25" s="333"/>
    </row>
    <row r="26" spans="1:13" ht="13.5" customHeight="1">
      <c r="A26" s="777"/>
      <c r="B26" s="777"/>
      <c r="C26" s="777"/>
      <c r="D26" s="777"/>
      <c r="E26" s="777"/>
      <c r="F26" s="777"/>
      <c r="G26" s="777"/>
      <c r="H26" s="777"/>
      <c r="I26" s="777"/>
      <c r="J26" s="777"/>
      <c r="K26" s="777"/>
      <c r="L26" s="777"/>
      <c r="M26" s="777"/>
    </row>
    <row r="27" spans="1:13" ht="24.75" customHeight="1">
      <c r="A27" s="777" t="s">
        <v>226</v>
      </c>
      <c r="B27" s="777"/>
      <c r="C27" s="777"/>
      <c r="D27" s="777"/>
      <c r="E27" s="777"/>
      <c r="F27" s="777"/>
      <c r="G27" s="777"/>
      <c r="H27" s="777"/>
      <c r="I27" s="777"/>
      <c r="J27" s="777"/>
      <c r="K27" s="777"/>
      <c r="L27" s="777"/>
      <c r="M27" s="777"/>
    </row>
    <row r="28" spans="1:13" ht="24" customHeight="1">
      <c r="A28" s="777" t="s">
        <v>262</v>
      </c>
      <c r="B28" s="777"/>
      <c r="C28" s="777"/>
      <c r="D28" s="777"/>
      <c r="E28" s="777"/>
      <c r="F28" s="777"/>
      <c r="G28" s="777"/>
      <c r="H28" s="777"/>
      <c r="I28" s="777"/>
      <c r="J28" s="777"/>
      <c r="K28" s="777"/>
      <c r="L28" s="777"/>
      <c r="M28" s="777"/>
    </row>
    <row r="29" spans="1:13" ht="12.75" customHeight="1">
      <c r="A29" s="777"/>
      <c r="B29" s="777"/>
      <c r="C29" s="777"/>
      <c r="D29" s="777"/>
      <c r="E29" s="777"/>
      <c r="F29" s="777"/>
      <c r="G29" s="777"/>
      <c r="H29" s="777"/>
      <c r="I29" s="777"/>
      <c r="J29" s="777"/>
      <c r="K29" s="777"/>
      <c r="L29" s="777"/>
      <c r="M29" s="777"/>
    </row>
    <row r="30" spans="1:13" ht="12.75" customHeight="1">
      <c r="A30" s="777" t="s">
        <v>242</v>
      </c>
      <c r="B30" s="777"/>
      <c r="C30" s="777"/>
      <c r="D30" s="777"/>
      <c r="E30" s="777"/>
      <c r="F30" s="777"/>
      <c r="G30" s="777"/>
      <c r="H30" s="777"/>
      <c r="I30" s="777"/>
      <c r="J30" s="777"/>
      <c r="K30" s="777"/>
      <c r="L30" s="777"/>
      <c r="M30" s="777"/>
    </row>
    <row r="31" spans="1:13" ht="12.75">
      <c r="A31" s="777" t="s">
        <v>101</v>
      </c>
      <c r="B31" s="777"/>
      <c r="C31" s="777"/>
      <c r="D31" s="777"/>
      <c r="E31" s="777"/>
      <c r="F31" s="777"/>
      <c r="G31" s="777"/>
      <c r="H31" s="777"/>
      <c r="I31" s="777"/>
      <c r="J31" s="777"/>
      <c r="K31" s="777"/>
      <c r="L31" s="777"/>
      <c r="M31" s="777"/>
    </row>
  </sheetData>
  <sheetProtection/>
  <mergeCells count="19">
    <mergeCell ref="H6:I6"/>
    <mergeCell ref="J6:K6"/>
    <mergeCell ref="A31:M31"/>
    <mergeCell ref="L6:M6"/>
    <mergeCell ref="A27:M27"/>
    <mergeCell ref="A28:M28"/>
    <mergeCell ref="A26:M26"/>
    <mergeCell ref="A29:M29"/>
    <mergeCell ref="A30:M30"/>
    <mergeCell ref="A2:M2"/>
    <mergeCell ref="A3:M3"/>
    <mergeCell ref="A1:M1"/>
    <mergeCell ref="H5:I5"/>
    <mergeCell ref="J5:K5"/>
    <mergeCell ref="L5:M5"/>
    <mergeCell ref="B5:C6"/>
    <mergeCell ref="D5:E6"/>
    <mergeCell ref="F5:G6"/>
    <mergeCell ref="A5:A6"/>
  </mergeCells>
  <printOptions horizontalCentered="1" verticalCentered="1"/>
  <pageMargins left="0.75" right="0.75" top="0.75" bottom="1" header="0.5" footer="0.5"/>
  <pageSetup fitToHeight="1" fitToWidth="1" horizontalDpi="600" verticalDpi="600" orientation="landscape" scale="97"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A1" sqref="A1:G39"/>
    </sheetView>
  </sheetViews>
  <sheetFormatPr defaultColWidth="9.140625" defaultRowHeight="12.75"/>
  <cols>
    <col min="1" max="1" width="46.57421875" style="42" customWidth="1"/>
    <col min="2" max="2" width="15.00390625" style="42" customWidth="1"/>
    <col min="3" max="3" width="4.00390625" style="42" customWidth="1"/>
    <col min="4" max="4" width="15.421875" style="42" customWidth="1"/>
    <col min="5" max="5" width="3.28125" style="42" customWidth="1"/>
    <col min="6" max="6" width="15.421875" style="42" customWidth="1"/>
    <col min="7" max="7" width="4.421875" style="42" customWidth="1"/>
    <col min="8" max="8" width="9.140625" style="42" customWidth="1"/>
    <col min="9" max="9" width="34.7109375" style="42" customWidth="1"/>
    <col min="10" max="16384" width="9.140625" style="42" customWidth="1"/>
  </cols>
  <sheetData>
    <row r="1" spans="1:7" ht="18">
      <c r="A1" s="802" t="s">
        <v>295</v>
      </c>
      <c r="B1" s="802"/>
      <c r="C1" s="802"/>
      <c r="D1" s="802"/>
      <c r="E1" s="802"/>
      <c r="F1" s="802"/>
      <c r="G1" s="802"/>
    </row>
    <row r="2" spans="1:7" ht="18.75">
      <c r="A2" s="803" t="s">
        <v>100</v>
      </c>
      <c r="B2" s="803"/>
      <c r="C2" s="803"/>
      <c r="D2" s="803"/>
      <c r="E2" s="803"/>
      <c r="F2" s="803"/>
      <c r="G2" s="803"/>
    </row>
    <row r="3" spans="1:7" ht="14.25">
      <c r="A3" s="798" t="s">
        <v>26</v>
      </c>
      <c r="B3" s="798"/>
      <c r="C3" s="798"/>
      <c r="D3" s="798"/>
      <c r="E3" s="798"/>
      <c r="F3" s="798"/>
      <c r="G3" s="798"/>
    </row>
    <row r="4" spans="1:7" ht="12.75">
      <c r="A4" s="60"/>
      <c r="B4" s="60"/>
      <c r="C4" s="54"/>
      <c r="D4" s="60"/>
      <c r="E4" s="54"/>
      <c r="F4" s="60"/>
      <c r="G4" s="55"/>
    </row>
    <row r="5" spans="1:7" ht="15.75">
      <c r="A5" s="877" t="s">
        <v>58</v>
      </c>
      <c r="B5" s="795" t="s">
        <v>0</v>
      </c>
      <c r="C5" s="794"/>
      <c r="D5" s="791" t="s">
        <v>44</v>
      </c>
      <c r="E5" s="793"/>
      <c r="F5" s="791" t="s">
        <v>44</v>
      </c>
      <c r="G5" s="792"/>
    </row>
    <row r="6" spans="1:7" ht="15.75">
      <c r="A6" s="878"/>
      <c r="B6" s="796"/>
      <c r="C6" s="797"/>
      <c r="D6" s="791" t="s">
        <v>45</v>
      </c>
      <c r="E6" s="793"/>
      <c r="F6" s="791" t="s">
        <v>46</v>
      </c>
      <c r="G6" s="792"/>
    </row>
    <row r="7" spans="1:7" ht="15.75">
      <c r="A7" s="395" t="s">
        <v>294</v>
      </c>
      <c r="B7" s="392"/>
      <c r="C7" s="393"/>
      <c r="D7" s="392"/>
      <c r="E7" s="54"/>
      <c r="F7" s="392"/>
      <c r="G7" s="55"/>
    </row>
    <row r="8" spans="1:7" ht="12.75">
      <c r="A8" s="394" t="s">
        <v>293</v>
      </c>
      <c r="B8" s="392"/>
      <c r="C8" s="393"/>
      <c r="D8" s="392"/>
      <c r="E8" s="54"/>
      <c r="F8" s="392"/>
      <c r="G8" s="54"/>
    </row>
    <row r="9" spans="1:12" ht="12.75">
      <c r="A9" s="374" t="s">
        <v>292</v>
      </c>
      <c r="B9" s="389">
        <v>147621</v>
      </c>
      <c r="C9" s="391"/>
      <c r="D9" s="389">
        <v>61913</v>
      </c>
      <c r="E9" s="390"/>
      <c r="F9" s="389">
        <v>85708</v>
      </c>
      <c r="G9" s="54"/>
      <c r="I9" s="359"/>
      <c r="J9" s="57"/>
      <c r="K9" s="57"/>
      <c r="L9" s="57"/>
    </row>
    <row r="10" spans="1:12" ht="12.75">
      <c r="A10" s="374" t="s">
        <v>291</v>
      </c>
      <c r="B10" s="375">
        <v>140451</v>
      </c>
      <c r="C10" s="377"/>
      <c r="D10" s="383">
        <v>799</v>
      </c>
      <c r="E10" s="381"/>
      <c r="F10" s="375">
        <v>139653</v>
      </c>
      <c r="G10" s="54"/>
      <c r="I10" s="359"/>
      <c r="J10" s="57"/>
      <c r="L10" s="57"/>
    </row>
    <row r="11" spans="1:12" ht="12.75">
      <c r="A11" s="374" t="s">
        <v>290</v>
      </c>
      <c r="B11" s="375">
        <v>15363</v>
      </c>
      <c r="C11" s="377"/>
      <c r="D11" s="375">
        <v>339</v>
      </c>
      <c r="E11" s="381"/>
      <c r="F11" s="375">
        <v>15024</v>
      </c>
      <c r="G11" s="54"/>
      <c r="I11" s="359"/>
      <c r="J11" s="57"/>
      <c r="L11" s="57"/>
    </row>
    <row r="12" spans="1:9" ht="12.75">
      <c r="A12" s="374" t="s">
        <v>289</v>
      </c>
      <c r="B12" s="385">
        <v>1031</v>
      </c>
      <c r="C12" s="388"/>
      <c r="D12" s="387">
        <v>9</v>
      </c>
      <c r="E12" s="386"/>
      <c r="F12" s="385">
        <v>1022</v>
      </c>
      <c r="G12" s="54"/>
      <c r="I12" s="359"/>
    </row>
    <row r="13" spans="1:12" ht="12.75">
      <c r="A13" s="369" t="s">
        <v>288</v>
      </c>
      <c r="B13" s="370">
        <v>304466</v>
      </c>
      <c r="C13" s="368"/>
      <c r="D13" s="370">
        <v>63059</v>
      </c>
      <c r="E13" s="367"/>
      <c r="F13" s="370">
        <v>241407</v>
      </c>
      <c r="G13" s="54"/>
      <c r="I13" s="359"/>
      <c r="J13" s="57"/>
      <c r="K13" s="57"/>
      <c r="L13" s="57"/>
    </row>
    <row r="14" spans="1:12" ht="12.75">
      <c r="A14" s="369" t="s">
        <v>287</v>
      </c>
      <c r="B14" s="370"/>
      <c r="C14" s="368"/>
      <c r="D14" s="370"/>
      <c r="E14" s="367"/>
      <c r="F14" s="370"/>
      <c r="G14" s="54"/>
      <c r="I14" s="359"/>
      <c r="J14" s="57"/>
      <c r="K14" s="57"/>
      <c r="L14" s="57"/>
    </row>
    <row r="15" spans="1:12" ht="12.75">
      <c r="A15" s="374" t="s">
        <v>286</v>
      </c>
      <c r="B15" s="375">
        <v>6904</v>
      </c>
      <c r="C15" s="377"/>
      <c r="D15" s="375">
        <v>2081</v>
      </c>
      <c r="E15" s="376"/>
      <c r="F15" s="375">
        <v>4823</v>
      </c>
      <c r="G15" s="54"/>
      <c r="I15" s="359"/>
      <c r="J15" s="57"/>
      <c r="K15" s="57"/>
      <c r="L15" s="57"/>
    </row>
    <row r="16" spans="1:12" ht="12.75">
      <c r="A16" s="374" t="s">
        <v>285</v>
      </c>
      <c r="B16" s="375">
        <v>5753</v>
      </c>
      <c r="C16" s="377"/>
      <c r="D16" s="375">
        <v>4902</v>
      </c>
      <c r="E16" s="376"/>
      <c r="F16" s="375">
        <v>852</v>
      </c>
      <c r="G16" s="54"/>
      <c r="I16" s="359"/>
      <c r="J16" s="57"/>
      <c r="K16" s="57"/>
      <c r="L16" s="57"/>
    </row>
    <row r="17" spans="1:11" ht="12.75">
      <c r="A17" s="374" t="s">
        <v>284</v>
      </c>
      <c r="B17" s="375">
        <v>6217</v>
      </c>
      <c r="C17" s="377"/>
      <c r="D17" s="375">
        <v>5466</v>
      </c>
      <c r="E17" s="376"/>
      <c r="F17" s="383">
        <v>752</v>
      </c>
      <c r="G17" s="54"/>
      <c r="I17" s="359"/>
      <c r="J17" s="57"/>
      <c r="K17" s="57"/>
    </row>
    <row r="18" spans="1:9" ht="12.75">
      <c r="A18" s="374" t="s">
        <v>283</v>
      </c>
      <c r="B18" s="383">
        <v>260</v>
      </c>
      <c r="C18" s="384"/>
      <c r="D18" s="383">
        <v>168</v>
      </c>
      <c r="E18" s="381"/>
      <c r="F18" s="383">
        <v>92</v>
      </c>
      <c r="G18" s="54"/>
      <c r="I18" s="359"/>
    </row>
    <row r="19" spans="1:12" ht="12.75">
      <c r="A19" s="374" t="s">
        <v>282</v>
      </c>
      <c r="B19" s="375">
        <v>2928</v>
      </c>
      <c r="C19" s="377"/>
      <c r="D19" s="383">
        <v>12</v>
      </c>
      <c r="E19" s="381"/>
      <c r="F19" s="375">
        <v>2916</v>
      </c>
      <c r="G19" s="54"/>
      <c r="I19" s="359"/>
      <c r="J19" s="57"/>
      <c r="L19" s="57"/>
    </row>
    <row r="20" spans="1:12" ht="12.75">
      <c r="A20" s="374" t="s">
        <v>281</v>
      </c>
      <c r="B20" s="371">
        <v>8064</v>
      </c>
      <c r="C20" s="373"/>
      <c r="D20" s="382">
        <v>2932</v>
      </c>
      <c r="E20" s="372"/>
      <c r="F20" s="382">
        <v>5131</v>
      </c>
      <c r="G20" s="54"/>
      <c r="I20" s="359"/>
      <c r="J20" s="57"/>
      <c r="K20" s="57"/>
      <c r="L20" s="57"/>
    </row>
    <row r="21" spans="1:12" ht="12.75">
      <c r="A21" s="369" t="s">
        <v>280</v>
      </c>
      <c r="B21" s="370">
        <v>30127</v>
      </c>
      <c r="C21" s="368"/>
      <c r="D21" s="370">
        <v>15560</v>
      </c>
      <c r="E21" s="367"/>
      <c r="F21" s="370">
        <v>14567</v>
      </c>
      <c r="G21" s="54"/>
      <c r="I21" s="359"/>
      <c r="J21" s="57"/>
      <c r="K21" s="57"/>
      <c r="L21" s="57"/>
    </row>
    <row r="22" spans="1:12" ht="12.75">
      <c r="A22" s="369" t="s">
        <v>279</v>
      </c>
      <c r="B22" s="370"/>
      <c r="C22" s="368"/>
      <c r="D22" s="370"/>
      <c r="E22" s="367"/>
      <c r="F22" s="370"/>
      <c r="G22" s="54"/>
      <c r="I22" s="359"/>
      <c r="J22" s="57"/>
      <c r="K22" s="57"/>
      <c r="L22" s="57"/>
    </row>
    <row r="23" spans="1:12" ht="12.75">
      <c r="A23" s="374" t="s">
        <v>278</v>
      </c>
      <c r="B23" s="375">
        <v>1053</v>
      </c>
      <c r="C23" s="377"/>
      <c r="D23" s="375">
        <v>187</v>
      </c>
      <c r="E23" s="381"/>
      <c r="F23" s="375">
        <v>866</v>
      </c>
      <c r="G23" s="54"/>
      <c r="I23" s="359"/>
      <c r="J23" s="57"/>
      <c r="L23" s="57"/>
    </row>
    <row r="24" spans="1:12" ht="12.75">
      <c r="A24" s="374" t="s">
        <v>277</v>
      </c>
      <c r="B24" s="371">
        <v>22971</v>
      </c>
      <c r="C24" s="373"/>
      <c r="D24" s="371">
        <v>8198</v>
      </c>
      <c r="E24" s="372"/>
      <c r="F24" s="371">
        <v>14774</v>
      </c>
      <c r="G24" s="54"/>
      <c r="I24" s="359"/>
      <c r="J24" s="57"/>
      <c r="K24" s="57"/>
      <c r="L24" s="57"/>
    </row>
    <row r="25" spans="1:12" ht="12.75">
      <c r="A25" s="369" t="s">
        <v>276</v>
      </c>
      <c r="B25" s="370">
        <v>24024</v>
      </c>
      <c r="C25" s="368"/>
      <c r="D25" s="370">
        <v>8385</v>
      </c>
      <c r="E25" s="367"/>
      <c r="F25" s="370">
        <v>15639</v>
      </c>
      <c r="G25" s="54"/>
      <c r="I25" s="359"/>
      <c r="J25" s="57"/>
      <c r="K25" s="57"/>
      <c r="L25" s="57"/>
    </row>
    <row r="26" spans="1:9" ht="12.75">
      <c r="A26" s="369" t="s">
        <v>275</v>
      </c>
      <c r="B26" s="378">
        <v>495</v>
      </c>
      <c r="C26" s="380"/>
      <c r="D26" s="378">
        <v>460</v>
      </c>
      <c r="E26" s="379"/>
      <c r="F26" s="378">
        <v>36</v>
      </c>
      <c r="G26" s="54"/>
      <c r="I26" s="359"/>
    </row>
    <row r="27" spans="1:12" ht="12.75">
      <c r="A27" s="369" t="s">
        <v>274</v>
      </c>
      <c r="B27" s="370">
        <v>34829</v>
      </c>
      <c r="C27" s="368"/>
      <c r="D27" s="370">
        <v>24559</v>
      </c>
      <c r="E27" s="367"/>
      <c r="F27" s="370">
        <v>10270</v>
      </c>
      <c r="G27" s="54"/>
      <c r="I27" s="359"/>
      <c r="J27" s="57"/>
      <c r="K27" s="57"/>
      <c r="L27" s="57"/>
    </row>
    <row r="28" spans="1:12" ht="12.75">
      <c r="A28" s="369" t="s">
        <v>273</v>
      </c>
      <c r="B28" s="375"/>
      <c r="C28" s="377"/>
      <c r="D28" s="375"/>
      <c r="E28" s="376"/>
      <c r="F28" s="375"/>
      <c r="G28" s="54"/>
      <c r="I28" s="359"/>
      <c r="J28" s="57"/>
      <c r="K28" s="57"/>
      <c r="L28" s="57"/>
    </row>
    <row r="29" spans="1:12" ht="12.75">
      <c r="A29" s="374" t="s">
        <v>272</v>
      </c>
      <c r="B29" s="375">
        <v>-222</v>
      </c>
      <c r="C29" s="377"/>
      <c r="D29" s="375">
        <v>1231</v>
      </c>
      <c r="E29" s="376"/>
      <c r="F29" s="375">
        <v>-1453</v>
      </c>
      <c r="G29" s="54"/>
      <c r="I29" s="359"/>
      <c r="J29" s="57"/>
      <c r="L29" s="57"/>
    </row>
    <row r="30" spans="1:12" ht="12.75">
      <c r="A30" s="374" t="s">
        <v>271</v>
      </c>
      <c r="B30" s="371">
        <v>41213</v>
      </c>
      <c r="C30" s="373"/>
      <c r="D30" s="371">
        <v>22308</v>
      </c>
      <c r="E30" s="372"/>
      <c r="F30" s="371">
        <v>18905</v>
      </c>
      <c r="G30" s="54"/>
      <c r="I30" s="359"/>
      <c r="J30" s="57"/>
      <c r="K30" s="57"/>
      <c r="L30" s="57"/>
    </row>
    <row r="31" spans="1:12" ht="12.75">
      <c r="A31" s="369" t="s">
        <v>270</v>
      </c>
      <c r="B31" s="370">
        <v>40992</v>
      </c>
      <c r="C31" s="368"/>
      <c r="D31" s="370">
        <v>23539</v>
      </c>
      <c r="E31" s="367"/>
      <c r="F31" s="370">
        <v>17452</v>
      </c>
      <c r="G31" s="54"/>
      <c r="I31" s="359"/>
      <c r="J31" s="57"/>
      <c r="K31" s="57"/>
      <c r="L31" s="57"/>
    </row>
    <row r="32" spans="1:12" ht="12.75">
      <c r="A32" s="369" t="s">
        <v>269</v>
      </c>
      <c r="B32" s="370">
        <v>43638</v>
      </c>
      <c r="C32" s="368"/>
      <c r="D32" s="370">
        <v>31140</v>
      </c>
      <c r="E32" s="367"/>
      <c r="F32" s="370">
        <v>12498</v>
      </c>
      <c r="G32" s="54"/>
      <c r="I32" s="359"/>
      <c r="J32" s="57"/>
      <c r="K32" s="57"/>
      <c r="L32" s="57"/>
    </row>
    <row r="33" spans="1:12" ht="12.75">
      <c r="A33" s="369" t="s">
        <v>268</v>
      </c>
      <c r="B33" s="370">
        <v>12960</v>
      </c>
      <c r="C33" s="368"/>
      <c r="D33" s="370">
        <v>4980</v>
      </c>
      <c r="E33" s="367"/>
      <c r="F33" s="370">
        <v>7980</v>
      </c>
      <c r="G33" s="54"/>
      <c r="I33" s="359"/>
      <c r="J33" s="57"/>
      <c r="L33" s="57"/>
    </row>
    <row r="34" spans="1:12" ht="12.75">
      <c r="A34" s="369" t="s">
        <v>267</v>
      </c>
      <c r="B34" s="370">
        <v>150437</v>
      </c>
      <c r="C34" s="368"/>
      <c r="D34" s="370">
        <v>102599</v>
      </c>
      <c r="E34" s="367"/>
      <c r="F34" s="370">
        <v>47838</v>
      </c>
      <c r="G34" s="54"/>
      <c r="I34" s="359"/>
      <c r="J34" s="57"/>
      <c r="K34" s="57"/>
      <c r="L34" s="57"/>
    </row>
    <row r="35" spans="1:12" ht="12.75">
      <c r="A35" s="369" t="s">
        <v>266</v>
      </c>
      <c r="B35" s="370">
        <v>3304</v>
      </c>
      <c r="C35" s="368"/>
      <c r="D35" s="370">
        <v>1691</v>
      </c>
      <c r="E35" s="367"/>
      <c r="F35" s="370">
        <v>1613</v>
      </c>
      <c r="G35" s="54"/>
      <c r="I35" s="359"/>
      <c r="J35" s="57"/>
      <c r="L35" s="57"/>
    </row>
    <row r="36" spans="1:12" ht="12.75">
      <c r="A36" s="369" t="s">
        <v>265</v>
      </c>
      <c r="B36" s="370">
        <v>85096</v>
      </c>
      <c r="C36" s="368"/>
      <c r="D36" s="370">
        <v>11830</v>
      </c>
      <c r="E36" s="367"/>
      <c r="F36" s="370">
        <v>73266</v>
      </c>
      <c r="G36" s="54"/>
      <c r="I36" s="359"/>
      <c r="J36" s="57"/>
      <c r="K36" s="57"/>
      <c r="L36" s="57"/>
    </row>
    <row r="37" spans="1:12" ht="12.75">
      <c r="A37" s="369" t="s">
        <v>264</v>
      </c>
      <c r="B37" s="366">
        <v>16771</v>
      </c>
      <c r="C37" s="368"/>
      <c r="D37" s="366">
        <v>9427</v>
      </c>
      <c r="E37" s="367"/>
      <c r="F37" s="366">
        <v>7343</v>
      </c>
      <c r="G37" s="54"/>
      <c r="I37" s="359"/>
      <c r="J37" s="57"/>
      <c r="L37" s="57"/>
    </row>
    <row r="38" spans="1:12" ht="16.5" thickBot="1">
      <c r="A38" s="365" t="s">
        <v>65</v>
      </c>
      <c r="B38" s="362">
        <v>747137</v>
      </c>
      <c r="C38" s="364"/>
      <c r="D38" s="362">
        <v>297228</v>
      </c>
      <c r="E38" s="363"/>
      <c r="F38" s="362">
        <v>449909</v>
      </c>
      <c r="G38" s="74"/>
      <c r="I38" s="359"/>
      <c r="J38" s="57"/>
      <c r="K38" s="57"/>
      <c r="L38" s="57"/>
    </row>
    <row r="39" spans="1:12" ht="15.75">
      <c r="A39" s="361"/>
      <c r="B39" s="360"/>
      <c r="C39" s="360"/>
      <c r="D39" s="360"/>
      <c r="E39" s="360"/>
      <c r="F39" s="858" t="s">
        <v>210</v>
      </c>
      <c r="G39" s="858"/>
      <c r="I39" s="359"/>
      <c r="J39" s="57"/>
      <c r="K39" s="57"/>
      <c r="L39" s="57"/>
    </row>
    <row r="40" spans="9:11" ht="12.75">
      <c r="I40" s="359"/>
      <c r="J40" s="57"/>
      <c r="K40" s="57"/>
    </row>
    <row r="41" spans="2:12" ht="12.75">
      <c r="B41" s="57"/>
      <c r="D41" s="57"/>
      <c r="F41" s="57"/>
      <c r="I41" s="359"/>
      <c r="J41" s="57"/>
      <c r="K41" s="57"/>
      <c r="L41" s="57"/>
    </row>
    <row r="42" spans="2:12" ht="12.75">
      <c r="B42" s="57"/>
      <c r="F42" s="57"/>
      <c r="I42" s="359"/>
      <c r="J42" s="57"/>
      <c r="K42" s="57"/>
      <c r="L42" s="57"/>
    </row>
    <row r="43" spans="2:12" ht="12.75">
      <c r="B43" s="57"/>
      <c r="F43" s="57"/>
      <c r="I43" s="359"/>
      <c r="J43" s="57"/>
      <c r="L43" s="57"/>
    </row>
    <row r="44" ht="12.75">
      <c r="I44" s="359"/>
    </row>
    <row r="45" spans="2:9" ht="12.75">
      <c r="B45" s="57"/>
      <c r="D45" s="57"/>
      <c r="F45" s="57"/>
      <c r="I45" s="359"/>
    </row>
    <row r="46" spans="2:11" ht="12.75">
      <c r="B46" s="57"/>
      <c r="F46" s="57"/>
      <c r="I46" s="359"/>
      <c r="J46" s="57"/>
      <c r="K46" s="57"/>
    </row>
    <row r="47" spans="2:9" ht="12.75">
      <c r="B47" s="57"/>
      <c r="D47" s="57"/>
      <c r="I47" s="359"/>
    </row>
    <row r="48" spans="2:11" ht="12.75">
      <c r="B48" s="57"/>
      <c r="D48" s="57"/>
      <c r="I48" s="359"/>
      <c r="J48" s="57"/>
      <c r="K48" s="57"/>
    </row>
    <row r="49" spans="9:11" ht="12.75">
      <c r="I49" s="359"/>
      <c r="J49" s="57"/>
      <c r="K49" s="57"/>
    </row>
    <row r="50" spans="2:12" ht="12.75">
      <c r="B50" s="57"/>
      <c r="F50" s="57"/>
      <c r="I50" s="359"/>
      <c r="J50" s="57"/>
      <c r="K50" s="57"/>
      <c r="L50" s="57"/>
    </row>
    <row r="51" spans="2:9" ht="12.75">
      <c r="B51" s="57"/>
      <c r="D51" s="57"/>
      <c r="F51" s="57"/>
      <c r="I51" s="359"/>
    </row>
    <row r="52" spans="2:12" ht="12.75">
      <c r="B52" s="57"/>
      <c r="D52" s="57"/>
      <c r="F52" s="57"/>
      <c r="I52" s="359"/>
      <c r="J52" s="57"/>
      <c r="K52" s="57"/>
      <c r="L52" s="57"/>
    </row>
    <row r="53" spans="9:12" ht="12.75">
      <c r="I53" s="359"/>
      <c r="J53" s="57"/>
      <c r="K53" s="57"/>
      <c r="L53" s="57"/>
    </row>
    <row r="54" spans="2:12" ht="12.75">
      <c r="B54" s="57"/>
      <c r="D54" s="57"/>
      <c r="F54" s="57"/>
      <c r="I54" s="359"/>
      <c r="J54" s="57"/>
      <c r="K54" s="57"/>
      <c r="L54" s="57"/>
    </row>
    <row r="55" spans="2:6" ht="12.75">
      <c r="B55" s="57"/>
      <c r="D55" s="57"/>
      <c r="F55" s="57"/>
    </row>
    <row r="57" spans="2:6" ht="12.75">
      <c r="B57" s="57"/>
      <c r="D57" s="57"/>
      <c r="F57" s="57"/>
    </row>
    <row r="58" spans="2:6" ht="12.75">
      <c r="B58" s="57"/>
      <c r="D58" s="57"/>
      <c r="F58" s="57"/>
    </row>
    <row r="59" spans="2:6" ht="12.75">
      <c r="B59" s="57"/>
      <c r="D59" s="57"/>
      <c r="F59" s="57"/>
    </row>
    <row r="60" spans="2:6" ht="12.75">
      <c r="B60" s="57"/>
      <c r="D60" s="57"/>
      <c r="F60" s="57"/>
    </row>
    <row r="61" spans="2:6" ht="12.75">
      <c r="B61" s="57"/>
      <c r="D61" s="57"/>
      <c r="F61" s="57"/>
    </row>
    <row r="62" spans="2:6" ht="12.75">
      <c r="B62" s="57"/>
      <c r="D62" s="57"/>
      <c r="F62" s="57"/>
    </row>
    <row r="63" spans="2:6" ht="12.75">
      <c r="B63" s="57"/>
      <c r="D63" s="57"/>
      <c r="F63" s="57"/>
    </row>
    <row r="64" spans="2:4" ht="12.75">
      <c r="B64" s="57"/>
      <c r="D64" s="57"/>
    </row>
    <row r="65" spans="2:6" ht="12.75">
      <c r="B65" s="57"/>
      <c r="D65" s="57"/>
      <c r="F65" s="57"/>
    </row>
    <row r="66" spans="2:6" ht="12.75">
      <c r="B66" s="57"/>
      <c r="D66" s="57"/>
      <c r="F66" s="57"/>
    </row>
    <row r="67" spans="2:6" ht="12.75">
      <c r="B67" s="57"/>
      <c r="D67" s="57"/>
      <c r="F67" s="57"/>
    </row>
  </sheetData>
  <sheetProtection/>
  <mergeCells count="10">
    <mergeCell ref="F39:G39"/>
    <mergeCell ref="A1:G1"/>
    <mergeCell ref="A2:G2"/>
    <mergeCell ref="A3:G3"/>
    <mergeCell ref="D5:E5"/>
    <mergeCell ref="F5:G5"/>
    <mergeCell ref="A5:A6"/>
    <mergeCell ref="B5:C6"/>
    <mergeCell ref="D6:E6"/>
    <mergeCell ref="F6:G6"/>
  </mergeCells>
  <printOptions horizontalCentered="1" verticalCentered="1"/>
  <pageMargins left="0.75" right="0.75" top="0.5" bottom="1" header="0.99" footer="0.31"/>
  <pageSetup fitToHeight="1" fitToWidth="1" horizontalDpi="600" verticalDpi="600" orientation="landscape" scale="96"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zoomScalePageLayoutView="0" workbookViewId="0" topLeftCell="A1">
      <selection activeCell="A1" sqref="A1:G28"/>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78" t="s">
        <v>76</v>
      </c>
      <c r="B1" s="778"/>
      <c r="C1" s="778"/>
      <c r="D1" s="778"/>
      <c r="E1" s="778"/>
      <c r="F1" s="778"/>
      <c r="G1" s="778"/>
    </row>
    <row r="2" spans="1:7" ht="18">
      <c r="A2" s="778" t="s">
        <v>75</v>
      </c>
      <c r="B2" s="778"/>
      <c r="C2" s="778"/>
      <c r="D2" s="778"/>
      <c r="E2" s="778"/>
      <c r="F2" s="778"/>
      <c r="G2" s="778"/>
    </row>
    <row r="3" spans="1:7" ht="18.75">
      <c r="A3" s="779" t="s">
        <v>100</v>
      </c>
      <c r="B3" s="779"/>
      <c r="C3" s="779"/>
      <c r="D3" s="779"/>
      <c r="E3" s="779"/>
      <c r="F3" s="779"/>
      <c r="G3" s="779"/>
    </row>
    <row r="4" spans="1:7" ht="18.75">
      <c r="A4" s="1"/>
      <c r="B4" s="1"/>
      <c r="C4" s="8"/>
      <c r="D4" s="8"/>
      <c r="E4" s="7"/>
      <c r="F4" s="1"/>
      <c r="G4" s="1"/>
    </row>
    <row r="5" spans="1:7" ht="48.75" customHeight="1">
      <c r="A5" s="107" t="s">
        <v>87</v>
      </c>
      <c r="B5" s="103" t="s">
        <v>88</v>
      </c>
      <c r="C5" s="110" t="s">
        <v>89</v>
      </c>
      <c r="D5" s="103" t="s">
        <v>90</v>
      </c>
      <c r="E5" s="110" t="s">
        <v>91</v>
      </c>
      <c r="F5" s="103" t="s">
        <v>92</v>
      </c>
      <c r="G5" s="110" t="s">
        <v>93</v>
      </c>
    </row>
    <row r="6" spans="1:7" ht="15">
      <c r="A6" s="91" t="s">
        <v>0</v>
      </c>
      <c r="B6" s="92">
        <v>626068</v>
      </c>
      <c r="C6" s="92">
        <v>11883</v>
      </c>
      <c r="D6" s="92">
        <v>9801</v>
      </c>
      <c r="E6" s="93">
        <v>622511</v>
      </c>
      <c r="F6" s="93">
        <v>63669</v>
      </c>
      <c r="G6" s="94">
        <v>59966</v>
      </c>
    </row>
    <row r="7" spans="1:7" ht="15">
      <c r="A7" s="95" t="s">
        <v>7</v>
      </c>
      <c r="B7" s="96">
        <v>37953</v>
      </c>
      <c r="C7" s="97">
        <v>449</v>
      </c>
      <c r="D7" s="97">
        <v>315</v>
      </c>
      <c r="E7" s="97">
        <v>38112</v>
      </c>
      <c r="F7" s="97">
        <v>5251</v>
      </c>
      <c r="G7" s="96">
        <v>7631</v>
      </c>
    </row>
    <row r="8" spans="1:7" ht="14.25">
      <c r="A8" s="40" t="s">
        <v>38</v>
      </c>
      <c r="B8" s="98">
        <v>3608</v>
      </c>
      <c r="C8" s="99">
        <v>62</v>
      </c>
      <c r="D8" s="99">
        <v>54</v>
      </c>
      <c r="E8" s="99">
        <v>2952</v>
      </c>
      <c r="F8" s="99">
        <v>737</v>
      </c>
      <c r="G8" s="98">
        <v>1196</v>
      </c>
    </row>
    <row r="9" spans="1:7" ht="14.25">
      <c r="A9" s="40" t="s">
        <v>33</v>
      </c>
      <c r="B9" s="98">
        <v>34345</v>
      </c>
      <c r="C9" s="99">
        <v>387</v>
      </c>
      <c r="D9" s="99">
        <v>261</v>
      </c>
      <c r="E9" s="99">
        <v>35160</v>
      </c>
      <c r="F9" s="99">
        <v>4514</v>
      </c>
      <c r="G9" s="98">
        <v>6435</v>
      </c>
    </row>
    <row r="10" spans="1:7" ht="15" customHeight="1">
      <c r="A10" s="69" t="s">
        <v>8</v>
      </c>
      <c r="B10" s="96">
        <v>588115</v>
      </c>
      <c r="C10" s="97">
        <v>11434</v>
      </c>
      <c r="D10" s="97">
        <v>9486</v>
      </c>
      <c r="E10" s="97">
        <v>584399</v>
      </c>
      <c r="F10" s="97">
        <v>58418</v>
      </c>
      <c r="G10" s="96">
        <v>52335</v>
      </c>
    </row>
    <row r="11" spans="1:7" ht="14.25">
      <c r="A11" s="40" t="s">
        <v>1</v>
      </c>
      <c r="B11" s="98">
        <v>546319</v>
      </c>
      <c r="C11" s="99">
        <v>11052</v>
      </c>
      <c r="D11" s="99">
        <v>9176</v>
      </c>
      <c r="E11" s="99">
        <v>548516</v>
      </c>
      <c r="F11" s="99">
        <v>56611</v>
      </c>
      <c r="G11" s="98">
        <v>48899</v>
      </c>
    </row>
    <row r="12" spans="1:9" ht="14.25">
      <c r="A12" s="40" t="s">
        <v>2</v>
      </c>
      <c r="B12" s="98">
        <v>1717</v>
      </c>
      <c r="C12" s="99">
        <v>67</v>
      </c>
      <c r="D12" s="99">
        <v>53</v>
      </c>
      <c r="E12" s="99">
        <v>4790</v>
      </c>
      <c r="F12" s="99">
        <v>303</v>
      </c>
      <c r="G12" s="98">
        <v>680</v>
      </c>
      <c r="I12" s="9"/>
    </row>
    <row r="13" spans="1:7" ht="14.25">
      <c r="A13" s="40" t="s">
        <v>3</v>
      </c>
      <c r="B13" s="98">
        <v>951</v>
      </c>
      <c r="C13" s="99">
        <v>9</v>
      </c>
      <c r="D13" s="99">
        <v>7</v>
      </c>
      <c r="E13" s="99">
        <v>896</v>
      </c>
      <c r="F13" s="99">
        <v>43</v>
      </c>
      <c r="G13" s="98">
        <v>89</v>
      </c>
    </row>
    <row r="14" spans="1:7" ht="14.25">
      <c r="A14" s="40" t="s">
        <v>4</v>
      </c>
      <c r="B14" s="98">
        <v>19512</v>
      </c>
      <c r="C14" s="99">
        <v>238</v>
      </c>
      <c r="D14" s="99">
        <v>191</v>
      </c>
      <c r="E14" s="99">
        <v>21867</v>
      </c>
      <c r="F14" s="99">
        <v>1107</v>
      </c>
      <c r="G14" s="98">
        <v>2375</v>
      </c>
    </row>
    <row r="15" spans="1:7" ht="14.25">
      <c r="A15" s="40" t="s">
        <v>5</v>
      </c>
      <c r="B15" s="98">
        <v>15026</v>
      </c>
      <c r="C15" s="99">
        <v>17</v>
      </c>
      <c r="D15" s="99">
        <v>15</v>
      </c>
      <c r="E15" s="99">
        <v>628</v>
      </c>
      <c r="F15" s="99">
        <v>29</v>
      </c>
      <c r="G15" s="98">
        <v>20</v>
      </c>
    </row>
    <row r="16" spans="1:7" ht="14.25">
      <c r="A16" s="40" t="s">
        <v>41</v>
      </c>
      <c r="B16" s="98">
        <v>2161</v>
      </c>
      <c r="C16" s="99">
        <v>2</v>
      </c>
      <c r="D16" s="99">
        <v>1</v>
      </c>
      <c r="E16" s="99">
        <v>6</v>
      </c>
      <c r="F16" s="99">
        <v>1</v>
      </c>
      <c r="G16" s="136">
        <v>2</v>
      </c>
    </row>
    <row r="17" spans="1:7" ht="15" thickBot="1">
      <c r="A17" s="135" t="s">
        <v>6</v>
      </c>
      <c r="B17" s="102">
        <v>2430</v>
      </c>
      <c r="C17" s="102">
        <v>49</v>
      </c>
      <c r="D17" s="102">
        <v>43</v>
      </c>
      <c r="E17" s="102">
        <v>7696</v>
      </c>
      <c r="F17" s="102">
        <v>324</v>
      </c>
      <c r="G17" s="102">
        <v>269</v>
      </c>
    </row>
    <row r="18" spans="1:7" ht="14.25">
      <c r="A18" s="781"/>
      <c r="B18" s="781"/>
      <c r="C18" s="781"/>
      <c r="D18" s="781"/>
      <c r="E18" s="781"/>
      <c r="F18" s="781"/>
      <c r="G18" s="781"/>
    </row>
    <row r="19" spans="1:7" ht="25.5" customHeight="1">
      <c r="A19" s="777" t="s">
        <v>104</v>
      </c>
      <c r="B19" s="777"/>
      <c r="C19" s="777"/>
      <c r="D19" s="777"/>
      <c r="E19" s="777"/>
      <c r="F19" s="777"/>
      <c r="G19" s="777"/>
    </row>
    <row r="20" spans="1:7" ht="12.75">
      <c r="A20" s="777"/>
      <c r="B20" s="777"/>
      <c r="C20" s="777"/>
      <c r="D20" s="777"/>
      <c r="E20" s="777"/>
      <c r="F20" s="777"/>
      <c r="G20" s="777"/>
    </row>
    <row r="21" spans="1:256" ht="24.75" customHeight="1">
      <c r="A21" s="777" t="s">
        <v>107</v>
      </c>
      <c r="B21" s="777"/>
      <c r="C21" s="777"/>
      <c r="D21" s="777"/>
      <c r="E21" s="777"/>
      <c r="F21" s="777"/>
      <c r="G21" s="777"/>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7" ht="12.75" customHeight="1">
      <c r="A22" s="777" t="s">
        <v>94</v>
      </c>
      <c r="B22" s="777"/>
      <c r="C22" s="777"/>
      <c r="D22" s="777"/>
      <c r="E22" s="777"/>
      <c r="F22" s="777"/>
      <c r="G22" s="777"/>
    </row>
    <row r="23" spans="1:7" ht="12.75" customHeight="1">
      <c r="A23" s="777" t="s">
        <v>108</v>
      </c>
      <c r="B23" s="777"/>
      <c r="C23" s="777"/>
      <c r="D23" s="777"/>
      <c r="E23" s="777"/>
      <c r="F23" s="777"/>
      <c r="G23" s="777"/>
    </row>
    <row r="24" spans="1:7" ht="36.75" customHeight="1">
      <c r="A24" s="777" t="s">
        <v>111</v>
      </c>
      <c r="B24" s="777"/>
      <c r="C24" s="777"/>
      <c r="D24" s="777"/>
      <c r="E24" s="777"/>
      <c r="F24" s="777"/>
      <c r="G24" s="777"/>
    </row>
    <row r="25" spans="1:7" ht="24.75" customHeight="1">
      <c r="A25" s="777" t="s">
        <v>109</v>
      </c>
      <c r="B25" s="777"/>
      <c r="C25" s="777"/>
      <c r="D25" s="777"/>
      <c r="E25" s="777"/>
      <c r="F25" s="777"/>
      <c r="G25" s="777"/>
    </row>
    <row r="26" spans="1:7" ht="12.75" customHeight="1">
      <c r="A26" s="777" t="s">
        <v>95</v>
      </c>
      <c r="B26" s="777"/>
      <c r="C26" s="777"/>
      <c r="D26" s="777"/>
      <c r="E26" s="777"/>
      <c r="F26" s="777"/>
      <c r="G26" s="777"/>
    </row>
    <row r="27" spans="1:7" ht="24.75" customHeight="1">
      <c r="A27" s="777" t="s">
        <v>110</v>
      </c>
      <c r="B27" s="777"/>
      <c r="C27" s="777"/>
      <c r="D27" s="777"/>
      <c r="E27" s="777"/>
      <c r="F27" s="777"/>
      <c r="G27" s="777"/>
    </row>
    <row r="28" spans="1:7" ht="12.75" customHeight="1">
      <c r="A28" s="777" t="s">
        <v>101</v>
      </c>
      <c r="B28" s="777"/>
      <c r="C28" s="777"/>
      <c r="D28" s="777"/>
      <c r="E28" s="777"/>
      <c r="F28" s="777"/>
      <c r="G28" s="777"/>
    </row>
  </sheetData>
  <sheetProtection/>
  <mergeCells count="14">
    <mergeCell ref="A21:G21"/>
    <mergeCell ref="A22:G22"/>
    <mergeCell ref="A20:G20"/>
    <mergeCell ref="A1:G1"/>
    <mergeCell ref="A2:G2"/>
    <mergeCell ref="A3:G3"/>
    <mergeCell ref="A18:G18"/>
    <mergeCell ref="A19:G19"/>
    <mergeCell ref="A23:G23"/>
    <mergeCell ref="A24:G24"/>
    <mergeCell ref="A25:G25"/>
    <mergeCell ref="A26:G26"/>
    <mergeCell ref="A27:G27"/>
    <mergeCell ref="A28:G28"/>
  </mergeCells>
  <printOptions horizontalCentered="1" verticalCentered="1"/>
  <pageMargins left="0.5" right="0.5" top="0.5" bottom="0.5" header="0.5" footer="0.5"/>
  <pageSetup fitToHeight="1" fitToWidth="1" horizontalDpi="600" verticalDpi="600" orientation="landscape"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dimension ref="A1:H46"/>
  <sheetViews>
    <sheetView zoomScalePageLayoutView="0" workbookViewId="0" topLeftCell="A1">
      <selection activeCell="A1" sqref="A1:G31"/>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78" t="s">
        <v>295</v>
      </c>
      <c r="B1" s="778"/>
      <c r="C1" s="778"/>
      <c r="D1" s="778"/>
      <c r="E1" s="778"/>
      <c r="F1" s="778"/>
      <c r="G1" s="778"/>
    </row>
    <row r="2" spans="1:7" ht="18.75">
      <c r="A2" s="779" t="s">
        <v>100</v>
      </c>
      <c r="B2" s="779"/>
      <c r="C2" s="779"/>
      <c r="D2" s="779"/>
      <c r="E2" s="779"/>
      <c r="F2" s="779"/>
      <c r="G2" s="779"/>
    </row>
    <row r="3" spans="1:7" ht="14.25">
      <c r="A3" s="862" t="s">
        <v>26</v>
      </c>
      <c r="B3" s="862"/>
      <c r="C3" s="862"/>
      <c r="D3" s="862"/>
      <c r="E3" s="862"/>
      <c r="F3" s="862"/>
      <c r="G3" s="862"/>
    </row>
    <row r="4" spans="1:7" ht="12.75">
      <c r="A4" s="16"/>
      <c r="B4" s="16"/>
      <c r="C4" s="357"/>
      <c r="D4" s="16"/>
      <c r="E4" s="357"/>
      <c r="F4" s="16"/>
      <c r="G4" s="6"/>
    </row>
    <row r="5" spans="1:7" ht="15.75">
      <c r="A5" s="877" t="s">
        <v>58</v>
      </c>
      <c r="B5" s="795" t="s">
        <v>0</v>
      </c>
      <c r="C5" s="794"/>
      <c r="D5" s="791" t="s">
        <v>44</v>
      </c>
      <c r="E5" s="793"/>
      <c r="F5" s="791" t="s">
        <v>44</v>
      </c>
      <c r="G5" s="792"/>
    </row>
    <row r="6" spans="1:7" ht="15.75">
      <c r="A6" s="879"/>
      <c r="B6" s="863"/>
      <c r="C6" s="864"/>
      <c r="D6" s="791" t="s">
        <v>45</v>
      </c>
      <c r="E6" s="793"/>
      <c r="F6" s="791" t="s">
        <v>46</v>
      </c>
      <c r="G6" s="792"/>
    </row>
    <row r="7" spans="1:7" ht="15.75">
      <c r="A7" s="430" t="s">
        <v>66</v>
      </c>
      <c r="B7" s="426"/>
      <c r="C7" s="429"/>
      <c r="D7" s="426"/>
      <c r="E7" s="316"/>
      <c r="F7" s="426"/>
      <c r="G7" s="316"/>
    </row>
    <row r="8" spans="1:8" ht="30">
      <c r="A8" s="427" t="s">
        <v>309</v>
      </c>
      <c r="B8" s="426"/>
      <c r="C8" s="316"/>
      <c r="D8" s="426"/>
      <c r="E8" s="316"/>
      <c r="F8" s="426"/>
      <c r="G8" s="6"/>
      <c r="H8" s="428"/>
    </row>
    <row r="9" spans="1:7" ht="15.75">
      <c r="A9" s="427" t="s">
        <v>308</v>
      </c>
      <c r="B9" s="426"/>
      <c r="C9" s="316"/>
      <c r="D9" s="426"/>
      <c r="E9" s="316"/>
      <c r="F9" s="426"/>
      <c r="G9" s="6"/>
    </row>
    <row r="10" spans="1:7" ht="14.25">
      <c r="A10" s="425" t="s">
        <v>307</v>
      </c>
      <c r="B10" s="422">
        <v>388045</v>
      </c>
      <c r="C10" s="424"/>
      <c r="D10" s="422">
        <v>149333</v>
      </c>
      <c r="E10" s="423"/>
      <c r="F10" s="422">
        <v>238712</v>
      </c>
      <c r="G10" s="6"/>
    </row>
    <row r="11" spans="1:7" ht="14.25">
      <c r="A11" s="229" t="s">
        <v>306</v>
      </c>
      <c r="B11" s="187">
        <v>1672</v>
      </c>
      <c r="C11" s="411"/>
      <c r="D11" s="39">
        <v>1420</v>
      </c>
      <c r="E11" s="27"/>
      <c r="F11" s="216">
        <v>251</v>
      </c>
      <c r="G11" s="6"/>
    </row>
    <row r="12" spans="1:7" ht="14.25">
      <c r="A12" s="229" t="s">
        <v>305</v>
      </c>
      <c r="B12" s="421">
        <v>3164</v>
      </c>
      <c r="C12" s="410"/>
      <c r="D12" s="420">
        <v>357</v>
      </c>
      <c r="E12" s="419"/>
      <c r="F12" s="418">
        <v>2807</v>
      </c>
      <c r="G12" s="6"/>
    </row>
    <row r="13" spans="1:7" ht="15">
      <c r="A13" s="406" t="s">
        <v>67</v>
      </c>
      <c r="B13" s="217">
        <v>392880</v>
      </c>
      <c r="C13" s="401"/>
      <c r="D13" s="417">
        <v>151110</v>
      </c>
      <c r="E13" s="218"/>
      <c r="F13" s="217">
        <v>241770</v>
      </c>
      <c r="G13" s="6"/>
    </row>
    <row r="14" spans="1:7" ht="15">
      <c r="A14" s="406" t="s">
        <v>304</v>
      </c>
      <c r="B14" s="217">
        <v>1029</v>
      </c>
      <c r="C14" s="401"/>
      <c r="D14" s="416">
        <v>24</v>
      </c>
      <c r="E14" s="413"/>
      <c r="F14" s="217">
        <v>1004</v>
      </c>
      <c r="G14" s="6"/>
    </row>
    <row r="15" spans="1:7" ht="15">
      <c r="A15" s="406" t="s">
        <v>68</v>
      </c>
      <c r="B15" s="412">
        <v>582</v>
      </c>
      <c r="C15" s="414"/>
      <c r="D15" s="416">
        <v>3</v>
      </c>
      <c r="E15" s="413"/>
      <c r="F15" s="412">
        <v>579</v>
      </c>
      <c r="G15" s="6"/>
    </row>
    <row r="16" spans="1:7" ht="15">
      <c r="A16" s="406" t="s">
        <v>303</v>
      </c>
      <c r="B16" s="412">
        <v>556</v>
      </c>
      <c r="C16" s="414"/>
      <c r="D16" s="416">
        <v>7</v>
      </c>
      <c r="E16" s="415"/>
      <c r="F16" s="412">
        <v>548</v>
      </c>
      <c r="G16" s="6"/>
    </row>
    <row r="17" spans="1:7" ht="15">
      <c r="A17" s="406" t="s">
        <v>302</v>
      </c>
      <c r="B17" s="412"/>
      <c r="C17" s="414"/>
      <c r="D17" s="412"/>
      <c r="E17" s="413"/>
      <c r="F17" s="412"/>
      <c r="G17" s="6"/>
    </row>
    <row r="18" spans="1:7" ht="14.25">
      <c r="A18" s="229" t="s">
        <v>301</v>
      </c>
      <c r="B18" s="187">
        <v>1768</v>
      </c>
      <c r="C18" s="411"/>
      <c r="D18" s="187">
        <v>1438</v>
      </c>
      <c r="E18" s="200"/>
      <c r="F18" s="187">
        <v>330</v>
      </c>
      <c r="G18" s="6"/>
    </row>
    <row r="19" spans="1:7" ht="14.25">
      <c r="A19" s="229" t="s">
        <v>300</v>
      </c>
      <c r="B19" s="216">
        <v>1189</v>
      </c>
      <c r="C19" s="353"/>
      <c r="D19" s="216">
        <v>750</v>
      </c>
      <c r="E19" s="200"/>
      <c r="F19" s="216">
        <v>439</v>
      </c>
      <c r="G19" s="6"/>
    </row>
    <row r="20" spans="1:7" ht="14.25">
      <c r="A20" s="229" t="s">
        <v>299</v>
      </c>
      <c r="B20" s="187">
        <v>5664</v>
      </c>
      <c r="C20" s="411"/>
      <c r="D20" s="187">
        <v>4882</v>
      </c>
      <c r="E20" s="27"/>
      <c r="F20" s="216">
        <v>782</v>
      </c>
      <c r="G20" s="6"/>
    </row>
    <row r="21" spans="1:7" ht="14.25">
      <c r="A21" s="229" t="s">
        <v>298</v>
      </c>
      <c r="B21" s="409">
        <v>3590</v>
      </c>
      <c r="C21" s="410"/>
      <c r="D21" s="409">
        <v>2712</v>
      </c>
      <c r="E21" s="408"/>
      <c r="F21" s="407">
        <v>877</v>
      </c>
      <c r="G21" s="6"/>
    </row>
    <row r="22" spans="1:7" ht="15">
      <c r="A22" s="406" t="s">
        <v>297</v>
      </c>
      <c r="B22" s="217">
        <v>12211</v>
      </c>
      <c r="C22" s="401"/>
      <c r="D22" s="217">
        <v>9782</v>
      </c>
      <c r="E22" s="218"/>
      <c r="F22" s="217">
        <v>2429</v>
      </c>
      <c r="G22" s="6"/>
    </row>
    <row r="23" spans="1:7" ht="15">
      <c r="A23" s="406" t="s">
        <v>296</v>
      </c>
      <c r="B23" s="403">
        <v>100</v>
      </c>
      <c r="C23" s="405"/>
      <c r="D23" s="403">
        <v>8</v>
      </c>
      <c r="E23" s="404"/>
      <c r="F23" s="403">
        <v>93</v>
      </c>
      <c r="G23" s="6"/>
    </row>
    <row r="24" spans="1:7" ht="15.75">
      <c r="A24" s="402" t="s">
        <v>71</v>
      </c>
      <c r="B24" s="217">
        <v>407358</v>
      </c>
      <c r="C24" s="401"/>
      <c r="D24" s="217">
        <v>160934</v>
      </c>
      <c r="E24" s="218"/>
      <c r="F24" s="217">
        <v>246424</v>
      </c>
      <c r="G24" s="6"/>
    </row>
    <row r="25" spans="1:7" ht="15.75">
      <c r="A25" s="402"/>
      <c r="B25" s="217"/>
      <c r="C25" s="401"/>
      <c r="D25" s="217"/>
      <c r="E25" s="218"/>
      <c r="F25" s="217"/>
      <c r="G25" s="6"/>
    </row>
    <row r="26" spans="1:7" ht="16.5" thickBot="1">
      <c r="A26" s="400" t="s">
        <v>72</v>
      </c>
      <c r="B26" s="397">
        <v>339779</v>
      </c>
      <c r="C26" s="399"/>
      <c r="D26" s="397">
        <v>136294</v>
      </c>
      <c r="E26" s="398"/>
      <c r="F26" s="397">
        <v>203485</v>
      </c>
      <c r="G26" s="396"/>
    </row>
    <row r="27" spans="1:7" ht="13.5" customHeight="1">
      <c r="A27" s="777"/>
      <c r="B27" s="777"/>
      <c r="C27" s="777"/>
      <c r="D27" s="777"/>
      <c r="E27" s="777"/>
      <c r="F27" s="777"/>
      <c r="G27" s="777"/>
    </row>
    <row r="28" spans="1:7" ht="36.75" customHeight="1">
      <c r="A28" s="777" t="s">
        <v>226</v>
      </c>
      <c r="B28" s="777"/>
      <c r="C28" s="777"/>
      <c r="D28" s="777"/>
      <c r="E28" s="777"/>
      <c r="F28" s="777"/>
      <c r="G28" s="777"/>
    </row>
    <row r="29" spans="1:7" ht="12.75" customHeight="1">
      <c r="A29" s="777"/>
      <c r="B29" s="777"/>
      <c r="C29" s="777"/>
      <c r="D29" s="777"/>
      <c r="E29" s="777"/>
      <c r="F29" s="777"/>
      <c r="G29" s="777"/>
    </row>
    <row r="30" spans="1:7" ht="12.75" customHeight="1">
      <c r="A30" s="777"/>
      <c r="B30" s="777"/>
      <c r="C30" s="777"/>
      <c r="D30" s="777"/>
      <c r="E30" s="777"/>
      <c r="F30" s="777"/>
      <c r="G30" s="777"/>
    </row>
    <row r="31" spans="1:7" ht="12.75">
      <c r="A31" s="777" t="s">
        <v>101</v>
      </c>
      <c r="B31" s="777"/>
      <c r="C31" s="777"/>
      <c r="D31" s="777"/>
      <c r="E31" s="777"/>
      <c r="F31" s="777"/>
      <c r="G31" s="777"/>
    </row>
    <row r="32" spans="2:6" ht="12.75">
      <c r="B32" s="17"/>
      <c r="D32" s="17"/>
      <c r="F32" s="17"/>
    </row>
    <row r="33" ht="12.75">
      <c r="B33" s="17"/>
    </row>
    <row r="34" spans="2:6" ht="12.75">
      <c r="B34" s="17"/>
      <c r="F34" s="17"/>
    </row>
    <row r="35" spans="2:6" ht="12.75">
      <c r="B35" s="17"/>
      <c r="D35" s="17"/>
      <c r="F35" s="17"/>
    </row>
    <row r="36" spans="2:6" ht="12.75">
      <c r="B36" s="17"/>
      <c r="F36" s="17"/>
    </row>
    <row r="39" spans="2:4" ht="12.75">
      <c r="B39" s="17"/>
      <c r="D39" s="17"/>
    </row>
    <row r="41" spans="2:4" ht="12.75">
      <c r="B41" s="17"/>
      <c r="D41" s="17"/>
    </row>
    <row r="42" spans="2:4" ht="12.75">
      <c r="B42" s="17"/>
      <c r="D42" s="17"/>
    </row>
    <row r="43" spans="2:6" ht="12.75">
      <c r="B43" s="17"/>
      <c r="D43" s="17"/>
      <c r="F43" s="17"/>
    </row>
    <row r="45" spans="2:6" ht="12.75">
      <c r="B45" s="17"/>
      <c r="D45" s="17"/>
      <c r="F45" s="17"/>
    </row>
    <row r="46" spans="2:6" ht="12.75">
      <c r="B46" s="17"/>
      <c r="D46" s="17"/>
      <c r="F46" s="17"/>
    </row>
  </sheetData>
  <sheetProtection/>
  <mergeCells count="14">
    <mergeCell ref="A5:A6"/>
    <mergeCell ref="B5:C6"/>
    <mergeCell ref="D6:E6"/>
    <mergeCell ref="F6:G6"/>
    <mergeCell ref="A28:G28"/>
    <mergeCell ref="A27:G27"/>
    <mergeCell ref="A29:G29"/>
    <mergeCell ref="A30:G30"/>
    <mergeCell ref="A31:G31"/>
    <mergeCell ref="A1:G1"/>
    <mergeCell ref="A2:G2"/>
    <mergeCell ref="A3:G3"/>
    <mergeCell ref="D5:E5"/>
    <mergeCell ref="F5:G5"/>
  </mergeCells>
  <printOptions horizontalCentered="1" verticalCentered="1"/>
  <pageMargins left="0.75" right="0.75" top="0.75" bottom="1" header="0.5" footer="0.5"/>
  <pageSetup horizontalDpi="600" verticalDpi="600" orientation="landscape"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68"/>
  <sheetViews>
    <sheetView zoomScalePageLayoutView="0" workbookViewId="0" topLeftCell="A1">
      <selection activeCell="A1" sqref="A1:G40"/>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78" t="s">
        <v>313</v>
      </c>
      <c r="B1" s="778"/>
      <c r="C1" s="778"/>
      <c r="D1" s="778"/>
      <c r="E1" s="778"/>
      <c r="F1" s="778"/>
      <c r="G1" s="778"/>
    </row>
    <row r="2" spans="1:7" ht="18">
      <c r="A2" s="778" t="s">
        <v>312</v>
      </c>
      <c r="B2" s="778"/>
      <c r="C2" s="778"/>
      <c r="D2" s="778"/>
      <c r="E2" s="778"/>
      <c r="F2" s="778"/>
      <c r="G2" s="778"/>
    </row>
    <row r="3" spans="1:7" ht="18.75">
      <c r="A3" s="779" t="s">
        <v>100</v>
      </c>
      <c r="B3" s="779"/>
      <c r="C3" s="779"/>
      <c r="D3" s="779"/>
      <c r="E3" s="779"/>
      <c r="F3" s="779"/>
      <c r="G3" s="779"/>
    </row>
    <row r="4" spans="1:7" ht="14.25">
      <c r="A4" s="862" t="s">
        <v>26</v>
      </c>
      <c r="B4" s="862"/>
      <c r="C4" s="862"/>
      <c r="D4" s="862"/>
      <c r="E4" s="862"/>
      <c r="F4" s="862"/>
      <c r="G4" s="862"/>
    </row>
    <row r="5" spans="1:7" ht="12.75">
      <c r="A5" s="16"/>
      <c r="B5" s="16"/>
      <c r="C5" s="357"/>
      <c r="D5" s="16"/>
      <c r="E5" s="357"/>
      <c r="F5" s="16"/>
      <c r="G5" s="6"/>
    </row>
    <row r="6" spans="1:7" ht="15.75">
      <c r="A6" s="877" t="s">
        <v>58</v>
      </c>
      <c r="B6" s="795" t="s">
        <v>0</v>
      </c>
      <c r="C6" s="794"/>
      <c r="D6" s="791" t="s">
        <v>44</v>
      </c>
      <c r="E6" s="793"/>
      <c r="F6" s="791" t="s">
        <v>44</v>
      </c>
      <c r="G6" s="792"/>
    </row>
    <row r="7" spans="1:7" ht="15.75">
      <c r="A7" s="878"/>
      <c r="B7" s="796"/>
      <c r="C7" s="797"/>
      <c r="D7" s="791" t="s">
        <v>45</v>
      </c>
      <c r="E7" s="793"/>
      <c r="F7" s="791" t="s">
        <v>46</v>
      </c>
      <c r="G7" s="792"/>
    </row>
    <row r="8" spans="1:7" ht="15.75">
      <c r="A8" s="395" t="s">
        <v>294</v>
      </c>
      <c r="B8" s="392"/>
      <c r="C8" s="393"/>
      <c r="D8" s="392"/>
      <c r="E8" s="54"/>
      <c r="F8" s="392"/>
      <c r="G8" s="55"/>
    </row>
    <row r="9" spans="1:7" ht="12.75">
      <c r="A9" s="394" t="s">
        <v>293</v>
      </c>
      <c r="B9" s="392"/>
      <c r="C9" s="393"/>
      <c r="D9" s="392"/>
      <c r="E9" s="54"/>
      <c r="F9" s="392"/>
      <c r="G9" s="54"/>
    </row>
    <row r="10" spans="1:7" ht="12.75">
      <c r="A10" s="374" t="s">
        <v>292</v>
      </c>
      <c r="B10" s="389">
        <v>122352</v>
      </c>
      <c r="C10" s="391"/>
      <c r="D10" s="389">
        <v>42764</v>
      </c>
      <c r="E10" s="390"/>
      <c r="F10" s="389">
        <v>79588</v>
      </c>
      <c r="G10" s="54"/>
    </row>
    <row r="11" spans="1:7" ht="12.75">
      <c r="A11" s="374" t="s">
        <v>291</v>
      </c>
      <c r="B11" s="375">
        <v>139122</v>
      </c>
      <c r="C11" s="377"/>
      <c r="D11" s="383">
        <v>707</v>
      </c>
      <c r="E11" s="381"/>
      <c r="F11" s="375">
        <v>138415</v>
      </c>
      <c r="G11" s="54"/>
    </row>
    <row r="12" spans="1:7" ht="12.75">
      <c r="A12" s="374" t="s">
        <v>290</v>
      </c>
      <c r="B12" s="375">
        <v>15247</v>
      </c>
      <c r="C12" s="377"/>
      <c r="D12" s="383">
        <v>294</v>
      </c>
      <c r="E12" s="381"/>
      <c r="F12" s="375">
        <v>14952</v>
      </c>
      <c r="G12" s="54"/>
    </row>
    <row r="13" spans="1:7" ht="12.75">
      <c r="A13" s="374" t="s">
        <v>289</v>
      </c>
      <c r="B13" s="385">
        <v>1031</v>
      </c>
      <c r="C13" s="388"/>
      <c r="D13" s="387">
        <v>9</v>
      </c>
      <c r="E13" s="386"/>
      <c r="F13" s="385">
        <v>1022</v>
      </c>
      <c r="G13" s="54"/>
    </row>
    <row r="14" spans="1:7" ht="12.75">
      <c r="A14" s="369" t="s">
        <v>288</v>
      </c>
      <c r="B14" s="370">
        <v>277752</v>
      </c>
      <c r="C14" s="368"/>
      <c r="D14" s="370">
        <v>43775</v>
      </c>
      <c r="E14" s="367"/>
      <c r="F14" s="370">
        <v>233977</v>
      </c>
      <c r="G14" s="54"/>
    </row>
    <row r="15" spans="1:7" ht="12.75">
      <c r="A15" s="369" t="s">
        <v>287</v>
      </c>
      <c r="B15" s="370"/>
      <c r="C15" s="368"/>
      <c r="D15" s="370"/>
      <c r="E15" s="367"/>
      <c r="F15" s="370"/>
      <c r="G15" s="54"/>
    </row>
    <row r="16" spans="1:7" ht="12.75">
      <c r="A16" s="374" t="s">
        <v>286</v>
      </c>
      <c r="B16" s="375">
        <v>6117</v>
      </c>
      <c r="C16" s="377"/>
      <c r="D16" s="375">
        <v>1498</v>
      </c>
      <c r="E16" s="376"/>
      <c r="F16" s="375">
        <v>4618</v>
      </c>
      <c r="G16" s="54"/>
    </row>
    <row r="17" spans="1:7" ht="12.75">
      <c r="A17" s="374" t="s">
        <v>285</v>
      </c>
      <c r="B17" s="375">
        <v>3500</v>
      </c>
      <c r="C17" s="377"/>
      <c r="D17" s="375">
        <v>3025</v>
      </c>
      <c r="E17" s="376"/>
      <c r="F17" s="375">
        <v>475</v>
      </c>
      <c r="G17" s="54"/>
    </row>
    <row r="18" spans="1:7" ht="12.75">
      <c r="A18" s="374" t="s">
        <v>284</v>
      </c>
      <c r="B18" s="375">
        <v>3731</v>
      </c>
      <c r="C18" s="377"/>
      <c r="D18" s="375">
        <v>3279</v>
      </c>
      <c r="E18" s="376"/>
      <c r="F18" s="383">
        <v>452</v>
      </c>
      <c r="G18" s="54"/>
    </row>
    <row r="19" spans="1:7" ht="12.75">
      <c r="A19" s="374" t="s">
        <v>283</v>
      </c>
      <c r="B19" s="383">
        <v>146</v>
      </c>
      <c r="C19" s="384"/>
      <c r="D19" s="383">
        <v>56</v>
      </c>
      <c r="E19" s="381"/>
      <c r="F19" s="383">
        <v>90</v>
      </c>
      <c r="G19" s="54"/>
    </row>
    <row r="20" spans="1:7" ht="12.75">
      <c r="A20" s="374" t="s">
        <v>282</v>
      </c>
      <c r="B20" s="375">
        <v>2885</v>
      </c>
      <c r="C20" s="377"/>
      <c r="D20" s="383">
        <v>6</v>
      </c>
      <c r="E20" s="381"/>
      <c r="F20" s="375">
        <v>2879</v>
      </c>
      <c r="G20" s="54"/>
    </row>
    <row r="21" spans="1:7" ht="12.75">
      <c r="A21" s="374" t="s">
        <v>281</v>
      </c>
      <c r="B21" s="371">
        <v>6879</v>
      </c>
      <c r="C21" s="373"/>
      <c r="D21" s="382">
        <v>2137</v>
      </c>
      <c r="E21" s="372"/>
      <c r="F21" s="382">
        <v>4742</v>
      </c>
      <c r="G21" s="54"/>
    </row>
    <row r="22" spans="1:7" ht="12.75">
      <c r="A22" s="369" t="s">
        <v>280</v>
      </c>
      <c r="B22" s="370">
        <v>23258</v>
      </c>
      <c r="C22" s="368"/>
      <c r="D22" s="370">
        <v>10001</v>
      </c>
      <c r="E22" s="367"/>
      <c r="F22" s="370">
        <v>13257</v>
      </c>
      <c r="G22" s="54"/>
    </row>
    <row r="23" spans="1:7" ht="12.75">
      <c r="A23" s="369" t="s">
        <v>279</v>
      </c>
      <c r="B23" s="370"/>
      <c r="C23" s="368"/>
      <c r="D23" s="370"/>
      <c r="E23" s="367"/>
      <c r="F23" s="370"/>
      <c r="G23" s="54"/>
    </row>
    <row r="24" spans="1:7" ht="12.75">
      <c r="A24" s="374" t="s">
        <v>278</v>
      </c>
      <c r="B24" s="375">
        <v>963</v>
      </c>
      <c r="C24" s="377"/>
      <c r="D24" s="375">
        <v>115</v>
      </c>
      <c r="E24" s="381"/>
      <c r="F24" s="375">
        <v>849</v>
      </c>
      <c r="G24" s="54"/>
    </row>
    <row r="25" spans="1:7" ht="12.75">
      <c r="A25" s="374" t="s">
        <v>277</v>
      </c>
      <c r="B25" s="371">
        <v>19565</v>
      </c>
      <c r="C25" s="373"/>
      <c r="D25" s="371">
        <v>5141</v>
      </c>
      <c r="E25" s="372"/>
      <c r="F25" s="371">
        <v>14425</v>
      </c>
      <c r="G25" s="54"/>
    </row>
    <row r="26" spans="1:7" ht="12.75">
      <c r="A26" s="369" t="s">
        <v>276</v>
      </c>
      <c r="B26" s="370">
        <v>20529</v>
      </c>
      <c r="C26" s="368"/>
      <c r="D26" s="370">
        <v>5256</v>
      </c>
      <c r="E26" s="367"/>
      <c r="F26" s="370">
        <v>15273</v>
      </c>
      <c r="G26" s="54"/>
    </row>
    <row r="27" spans="1:7" ht="12.75">
      <c r="A27" s="369" t="s">
        <v>275</v>
      </c>
      <c r="B27" s="378">
        <v>87</v>
      </c>
      <c r="C27" s="380"/>
      <c r="D27" s="378">
        <v>55</v>
      </c>
      <c r="E27" s="379"/>
      <c r="F27" s="378">
        <v>32</v>
      </c>
      <c r="G27" s="54"/>
    </row>
    <row r="28" spans="1:7" ht="12.75">
      <c r="A28" s="369" t="s">
        <v>274</v>
      </c>
      <c r="B28" s="370">
        <v>25434</v>
      </c>
      <c r="C28" s="368"/>
      <c r="D28" s="370">
        <v>16050</v>
      </c>
      <c r="E28" s="367"/>
      <c r="F28" s="370">
        <v>9384</v>
      </c>
      <c r="G28" s="54"/>
    </row>
    <row r="29" spans="1:7" ht="12.75">
      <c r="A29" s="369" t="s">
        <v>273</v>
      </c>
      <c r="B29" s="375"/>
      <c r="C29" s="377"/>
      <c r="D29" s="375"/>
      <c r="E29" s="376"/>
      <c r="F29" s="375"/>
      <c r="G29" s="54"/>
    </row>
    <row r="30" spans="1:7" ht="12.75">
      <c r="A30" s="374" t="s">
        <v>272</v>
      </c>
      <c r="B30" s="375">
        <v>-1260</v>
      </c>
      <c r="C30" s="377"/>
      <c r="D30" s="375">
        <v>286</v>
      </c>
      <c r="E30" s="376"/>
      <c r="F30" s="375">
        <v>-1546</v>
      </c>
      <c r="G30" s="54"/>
    </row>
    <row r="31" spans="1:7" ht="12.75">
      <c r="A31" s="374" t="s">
        <v>271</v>
      </c>
      <c r="B31" s="371">
        <v>30897</v>
      </c>
      <c r="C31" s="373"/>
      <c r="D31" s="371">
        <v>12900</v>
      </c>
      <c r="E31" s="372"/>
      <c r="F31" s="371">
        <v>17997</v>
      </c>
      <c r="G31" s="54"/>
    </row>
    <row r="32" spans="1:7" ht="12.75">
      <c r="A32" s="369" t="s">
        <v>270</v>
      </c>
      <c r="B32" s="370">
        <v>29637</v>
      </c>
      <c r="C32" s="368"/>
      <c r="D32" s="370">
        <v>13186</v>
      </c>
      <c r="E32" s="367"/>
      <c r="F32" s="370">
        <v>16451</v>
      </c>
      <c r="G32" s="54"/>
    </row>
    <row r="33" spans="1:7" ht="12.75">
      <c r="A33" s="369" t="s">
        <v>269</v>
      </c>
      <c r="B33" s="370">
        <v>37411</v>
      </c>
      <c r="C33" s="368"/>
      <c r="D33" s="370">
        <v>25756</v>
      </c>
      <c r="E33" s="367"/>
      <c r="F33" s="370">
        <v>11655</v>
      </c>
      <c r="G33" s="54"/>
    </row>
    <row r="34" spans="1:7" ht="12.75">
      <c r="A34" s="369" t="s">
        <v>268</v>
      </c>
      <c r="B34" s="370">
        <v>11435</v>
      </c>
      <c r="C34" s="368"/>
      <c r="D34" s="370">
        <v>3958</v>
      </c>
      <c r="E34" s="367"/>
      <c r="F34" s="370">
        <v>7478</v>
      </c>
      <c r="G34" s="54"/>
    </row>
    <row r="35" spans="1:7" ht="12.75">
      <c r="A35" s="369" t="s">
        <v>267</v>
      </c>
      <c r="B35" s="370">
        <v>150086</v>
      </c>
      <c r="C35" s="368"/>
      <c r="D35" s="370">
        <v>102288</v>
      </c>
      <c r="E35" s="367"/>
      <c r="F35" s="370">
        <v>47798</v>
      </c>
      <c r="G35" s="54"/>
    </row>
    <row r="36" spans="1:7" ht="12.75">
      <c r="A36" s="369" t="s">
        <v>311</v>
      </c>
      <c r="B36" s="370">
        <v>2501</v>
      </c>
      <c r="C36" s="368"/>
      <c r="D36" s="370">
        <v>994</v>
      </c>
      <c r="E36" s="367"/>
      <c r="F36" s="370">
        <v>1507</v>
      </c>
      <c r="G36" s="54"/>
    </row>
    <row r="37" spans="1:7" ht="12.75">
      <c r="A37" s="369" t="s">
        <v>310</v>
      </c>
      <c r="B37" s="370">
        <v>80117</v>
      </c>
      <c r="C37" s="368"/>
      <c r="D37" s="370">
        <v>8807</v>
      </c>
      <c r="E37" s="367"/>
      <c r="F37" s="370">
        <v>71310</v>
      </c>
      <c r="G37" s="54"/>
    </row>
    <row r="38" spans="1:7" ht="12.75">
      <c r="A38" s="369" t="s">
        <v>264</v>
      </c>
      <c r="B38" s="366">
        <v>9651</v>
      </c>
      <c r="C38" s="368"/>
      <c r="D38" s="366">
        <v>2418</v>
      </c>
      <c r="E38" s="367"/>
      <c r="F38" s="366">
        <v>7233</v>
      </c>
      <c r="G38" s="54"/>
    </row>
    <row r="39" spans="1:7" ht="16.5" thickBot="1">
      <c r="A39" s="365" t="s">
        <v>65</v>
      </c>
      <c r="B39" s="362">
        <v>667896</v>
      </c>
      <c r="C39" s="364"/>
      <c r="D39" s="362">
        <v>232542</v>
      </c>
      <c r="E39" s="363"/>
      <c r="F39" s="362">
        <v>435354</v>
      </c>
      <c r="G39" s="74"/>
    </row>
    <row r="40" spans="1:7" ht="15.75" customHeight="1">
      <c r="A40" s="361"/>
      <c r="B40" s="360"/>
      <c r="C40" s="360"/>
      <c r="D40" s="360"/>
      <c r="E40" s="360"/>
      <c r="F40" s="858" t="s">
        <v>210</v>
      </c>
      <c r="G40" s="858"/>
    </row>
    <row r="42" spans="2:6" ht="12.75">
      <c r="B42" s="17"/>
      <c r="D42" s="17"/>
      <c r="F42" s="17"/>
    </row>
    <row r="43" spans="2:6" ht="12.75">
      <c r="B43" s="17"/>
      <c r="F43" s="17"/>
    </row>
    <row r="44" spans="2:6" ht="12.75">
      <c r="B44" s="17"/>
      <c r="F44" s="17"/>
    </row>
    <row r="46" spans="2:6" ht="12.75">
      <c r="B46" s="17"/>
      <c r="D46" s="17"/>
      <c r="F46" s="17"/>
    </row>
    <row r="47" spans="2:6" ht="12.75">
      <c r="B47" s="17"/>
      <c r="F47" s="17"/>
    </row>
    <row r="48" spans="2:4" ht="12.75">
      <c r="B48" s="17"/>
      <c r="D48" s="17"/>
    </row>
    <row r="49" spans="2:4" ht="12.75">
      <c r="B49" s="17"/>
      <c r="D49" s="17"/>
    </row>
    <row r="51" spans="2:6" ht="12.75">
      <c r="B51" s="17"/>
      <c r="F51" s="17"/>
    </row>
    <row r="52" spans="2:6" ht="12.75">
      <c r="B52" s="17"/>
      <c r="D52" s="17"/>
      <c r="F52" s="17"/>
    </row>
    <row r="53" spans="2:6" ht="12.75">
      <c r="B53" s="17"/>
      <c r="D53" s="17"/>
      <c r="F53" s="17"/>
    </row>
    <row r="55" spans="2:6" ht="12.75">
      <c r="B55" s="17"/>
      <c r="D55" s="17"/>
      <c r="F55" s="17"/>
    </row>
    <row r="56" spans="2:6" ht="12.75">
      <c r="B56" s="17"/>
      <c r="D56" s="17"/>
      <c r="F56" s="17"/>
    </row>
    <row r="58" spans="2:6" ht="12.75">
      <c r="B58" s="17"/>
      <c r="D58" s="17"/>
      <c r="F58" s="17"/>
    </row>
    <row r="59" spans="2:6" ht="12.75">
      <c r="B59" s="17"/>
      <c r="D59" s="17"/>
      <c r="F59" s="17"/>
    </row>
    <row r="60" spans="2:6" ht="12.75">
      <c r="B60" s="17"/>
      <c r="D60" s="17"/>
      <c r="F60" s="17"/>
    </row>
    <row r="61" spans="2:6" ht="12.75">
      <c r="B61" s="17"/>
      <c r="D61" s="17"/>
      <c r="F61" s="17"/>
    </row>
    <row r="62" spans="2:6" ht="12.75">
      <c r="B62" s="17"/>
      <c r="D62" s="17"/>
      <c r="F62" s="17"/>
    </row>
    <row r="63" spans="2:6" ht="12.75">
      <c r="B63" s="17"/>
      <c r="D63" s="17"/>
      <c r="F63" s="17"/>
    </row>
    <row r="64" spans="2:6" ht="12.75">
      <c r="B64" s="17"/>
      <c r="D64" s="17"/>
      <c r="F64" s="17"/>
    </row>
    <row r="65" ht="12.75">
      <c r="B65" s="17"/>
    </row>
    <row r="66" spans="2:6" ht="12.75">
      <c r="B66" s="17"/>
      <c r="D66" s="17"/>
      <c r="F66" s="17"/>
    </row>
    <row r="67" spans="2:6" ht="12.75">
      <c r="B67" s="17"/>
      <c r="D67" s="17"/>
      <c r="F67" s="17"/>
    </row>
    <row r="68" spans="2:6" ht="12.75">
      <c r="B68" s="17"/>
      <c r="D68" s="17"/>
      <c r="F68" s="17"/>
    </row>
  </sheetData>
  <sheetProtection/>
  <mergeCells count="11">
    <mergeCell ref="A6:A7"/>
    <mergeCell ref="A1:G1"/>
    <mergeCell ref="A2:G2"/>
    <mergeCell ref="A3:G3"/>
    <mergeCell ref="A4:G4"/>
    <mergeCell ref="F40:G40"/>
    <mergeCell ref="D6:E6"/>
    <mergeCell ref="F6:G6"/>
    <mergeCell ref="D7:E7"/>
    <mergeCell ref="F7:G7"/>
    <mergeCell ref="B6:C7"/>
  </mergeCells>
  <printOptions horizontalCentered="1" verticalCentered="1"/>
  <pageMargins left="0.75" right="0.75" top="0.5" bottom="1" header="0.93" footer="0.26"/>
  <pageSetup fitToHeight="1" fitToWidth="1" horizontalDpi="600" verticalDpi="600" orientation="landscape" scale="95"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G47"/>
  <sheetViews>
    <sheetView zoomScalePageLayoutView="0" workbookViewId="0" topLeftCell="A1">
      <selection activeCell="A1" sqref="A1:G32"/>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78" t="s">
        <v>313</v>
      </c>
      <c r="B1" s="778"/>
      <c r="C1" s="778"/>
      <c r="D1" s="778"/>
      <c r="E1" s="778"/>
      <c r="F1" s="778"/>
      <c r="G1" s="778"/>
    </row>
    <row r="2" spans="1:7" ht="18">
      <c r="A2" s="778" t="s">
        <v>312</v>
      </c>
      <c r="B2" s="778"/>
      <c r="C2" s="778"/>
      <c r="D2" s="778"/>
      <c r="E2" s="778"/>
      <c r="F2" s="778"/>
      <c r="G2" s="778"/>
    </row>
    <row r="3" spans="1:7" ht="18.75">
      <c r="A3" s="779" t="s">
        <v>100</v>
      </c>
      <c r="B3" s="779"/>
      <c r="C3" s="779"/>
      <c r="D3" s="779"/>
      <c r="E3" s="779"/>
      <c r="F3" s="779"/>
      <c r="G3" s="779"/>
    </row>
    <row r="4" spans="1:7" ht="14.25">
      <c r="A4" s="862" t="s">
        <v>26</v>
      </c>
      <c r="B4" s="862"/>
      <c r="C4" s="862"/>
      <c r="D4" s="862"/>
      <c r="E4" s="862"/>
      <c r="F4" s="862"/>
      <c r="G4" s="862"/>
    </row>
    <row r="5" spans="1:7" ht="12.75">
      <c r="A5" s="16"/>
      <c r="B5" s="16"/>
      <c r="C5" s="357"/>
      <c r="D5" s="16"/>
      <c r="E5" s="357"/>
      <c r="F5" s="16"/>
      <c r="G5" s="6"/>
    </row>
    <row r="6" spans="1:7" ht="15.75">
      <c r="A6" s="877" t="s">
        <v>58</v>
      </c>
      <c r="B6" s="795" t="s">
        <v>0</v>
      </c>
      <c r="C6" s="794"/>
      <c r="D6" s="791" t="s">
        <v>44</v>
      </c>
      <c r="E6" s="793"/>
      <c r="F6" s="791" t="s">
        <v>44</v>
      </c>
      <c r="G6" s="792"/>
    </row>
    <row r="7" spans="1:7" ht="15.75">
      <c r="A7" s="879"/>
      <c r="B7" s="863"/>
      <c r="C7" s="864"/>
      <c r="D7" s="791" t="s">
        <v>45</v>
      </c>
      <c r="E7" s="793"/>
      <c r="F7" s="791" t="s">
        <v>46</v>
      </c>
      <c r="G7" s="792"/>
    </row>
    <row r="8" spans="1:7" ht="15.75">
      <c r="A8" s="430" t="s">
        <v>66</v>
      </c>
      <c r="B8" s="426"/>
      <c r="C8" s="429"/>
      <c r="D8" s="426"/>
      <c r="E8" s="316"/>
      <c r="F8" s="426"/>
      <c r="G8" s="316"/>
    </row>
    <row r="9" spans="1:7" ht="30">
      <c r="A9" s="427" t="s">
        <v>314</v>
      </c>
      <c r="B9" s="426"/>
      <c r="C9" s="316"/>
      <c r="D9" s="426"/>
      <c r="E9" s="316"/>
      <c r="F9" s="426"/>
      <c r="G9" s="6"/>
    </row>
    <row r="10" spans="1:7" ht="15.75">
      <c r="A10" s="427" t="s">
        <v>308</v>
      </c>
      <c r="B10" s="426"/>
      <c r="C10" s="316"/>
      <c r="D10" s="426"/>
      <c r="E10" s="316"/>
      <c r="F10" s="426"/>
      <c r="G10" s="6"/>
    </row>
    <row r="11" spans="1:7" ht="14.25">
      <c r="A11" s="425" t="s">
        <v>307</v>
      </c>
      <c r="B11" s="422">
        <v>354005</v>
      </c>
      <c r="C11" s="424"/>
      <c r="D11" s="422">
        <v>120011</v>
      </c>
      <c r="E11" s="423"/>
      <c r="F11" s="422">
        <v>233994</v>
      </c>
      <c r="G11" s="6"/>
    </row>
    <row r="12" spans="1:7" ht="14.25">
      <c r="A12" s="229" t="s">
        <v>306</v>
      </c>
      <c r="B12" s="187">
        <v>1651</v>
      </c>
      <c r="C12" s="411"/>
      <c r="D12" s="39">
        <v>1409</v>
      </c>
      <c r="E12" s="27"/>
      <c r="F12" s="216">
        <v>241</v>
      </c>
      <c r="G12" s="6"/>
    </row>
    <row r="13" spans="1:7" ht="14.25">
      <c r="A13" s="229" t="s">
        <v>305</v>
      </c>
      <c r="B13" s="421">
        <v>3108</v>
      </c>
      <c r="C13" s="410"/>
      <c r="D13" s="420">
        <v>327</v>
      </c>
      <c r="E13" s="419"/>
      <c r="F13" s="418">
        <v>2781</v>
      </c>
      <c r="G13" s="6"/>
    </row>
    <row r="14" spans="1:7" ht="15">
      <c r="A14" s="406" t="s">
        <v>67</v>
      </c>
      <c r="B14" s="217">
        <v>358764</v>
      </c>
      <c r="C14" s="401"/>
      <c r="D14" s="417">
        <v>121748</v>
      </c>
      <c r="E14" s="218"/>
      <c r="F14" s="217">
        <v>237016</v>
      </c>
      <c r="G14" s="6"/>
    </row>
    <row r="15" spans="1:7" ht="15">
      <c r="A15" s="406" t="s">
        <v>304</v>
      </c>
      <c r="B15" s="217">
        <v>1014</v>
      </c>
      <c r="C15" s="401"/>
      <c r="D15" s="416">
        <v>10</v>
      </c>
      <c r="E15" s="413"/>
      <c r="F15" s="217">
        <v>1004</v>
      </c>
      <c r="G15" s="6"/>
    </row>
    <row r="16" spans="1:7" ht="15">
      <c r="A16" s="406" t="s">
        <v>68</v>
      </c>
      <c r="B16" s="412">
        <v>580</v>
      </c>
      <c r="C16" s="414"/>
      <c r="D16" s="416">
        <v>2</v>
      </c>
      <c r="E16" s="413"/>
      <c r="F16" s="412">
        <v>578</v>
      </c>
      <c r="G16" s="6"/>
    </row>
    <row r="17" spans="1:7" ht="15">
      <c r="A17" s="406" t="s">
        <v>303</v>
      </c>
      <c r="B17" s="412">
        <v>509</v>
      </c>
      <c r="C17" s="414"/>
      <c r="D17" s="416" t="s">
        <v>185</v>
      </c>
      <c r="E17" s="415"/>
      <c r="F17" s="412">
        <v>509</v>
      </c>
      <c r="G17" s="6"/>
    </row>
    <row r="18" spans="1:7" ht="15">
      <c r="A18" s="406" t="s">
        <v>302</v>
      </c>
      <c r="B18" s="412"/>
      <c r="C18" s="414"/>
      <c r="D18" s="412"/>
      <c r="E18" s="413"/>
      <c r="F18" s="412"/>
      <c r="G18" s="6"/>
    </row>
    <row r="19" spans="1:7" ht="14.25">
      <c r="A19" s="229" t="s">
        <v>301</v>
      </c>
      <c r="B19" s="187">
        <v>1395</v>
      </c>
      <c r="C19" s="411"/>
      <c r="D19" s="187">
        <v>1127</v>
      </c>
      <c r="E19" s="200"/>
      <c r="F19" s="187">
        <v>268</v>
      </c>
      <c r="G19" s="6"/>
    </row>
    <row r="20" spans="1:7" ht="14.25">
      <c r="A20" s="229" t="s">
        <v>300</v>
      </c>
      <c r="B20" s="216">
        <v>924</v>
      </c>
      <c r="C20" s="353"/>
      <c r="D20" s="216">
        <v>535</v>
      </c>
      <c r="E20" s="200"/>
      <c r="F20" s="216">
        <v>389</v>
      </c>
      <c r="G20" s="6"/>
    </row>
    <row r="21" spans="1:7" ht="14.25">
      <c r="A21" s="229" t="s">
        <v>299</v>
      </c>
      <c r="B21" s="187">
        <v>3852</v>
      </c>
      <c r="C21" s="411"/>
      <c r="D21" s="187">
        <v>3248</v>
      </c>
      <c r="E21" s="27"/>
      <c r="F21" s="216">
        <v>604</v>
      </c>
      <c r="G21" s="6"/>
    </row>
    <row r="22" spans="1:7" ht="14.25">
      <c r="A22" s="229" t="s">
        <v>298</v>
      </c>
      <c r="B22" s="409">
        <v>2621</v>
      </c>
      <c r="C22" s="410"/>
      <c r="D22" s="409">
        <v>1858</v>
      </c>
      <c r="E22" s="408"/>
      <c r="F22" s="407">
        <v>763</v>
      </c>
      <c r="G22" s="6"/>
    </row>
    <row r="23" spans="1:7" ht="15">
      <c r="A23" s="406" t="s">
        <v>297</v>
      </c>
      <c r="B23" s="217">
        <v>8792</v>
      </c>
      <c r="C23" s="401"/>
      <c r="D23" s="217">
        <v>6768</v>
      </c>
      <c r="E23" s="218"/>
      <c r="F23" s="217">
        <v>2024</v>
      </c>
      <c r="G23" s="6"/>
    </row>
    <row r="24" spans="1:7" ht="15">
      <c r="A24" s="406" t="s">
        <v>296</v>
      </c>
      <c r="B24" s="403">
        <v>100</v>
      </c>
      <c r="C24" s="405"/>
      <c r="D24" s="403">
        <v>8</v>
      </c>
      <c r="E24" s="404"/>
      <c r="F24" s="403">
        <v>92</v>
      </c>
      <c r="G24" s="6"/>
    </row>
    <row r="25" spans="1:7" ht="15.75">
      <c r="A25" s="402" t="s">
        <v>71</v>
      </c>
      <c r="B25" s="217">
        <v>369758</v>
      </c>
      <c r="C25" s="401"/>
      <c r="D25" s="217">
        <v>128536</v>
      </c>
      <c r="E25" s="218"/>
      <c r="F25" s="217">
        <v>241223</v>
      </c>
      <c r="G25" s="6"/>
    </row>
    <row r="26" spans="1:7" ht="15.75">
      <c r="A26" s="402"/>
      <c r="B26" s="217"/>
      <c r="C26" s="401"/>
      <c r="D26" s="217"/>
      <c r="E26" s="218"/>
      <c r="F26" s="217"/>
      <c r="G26" s="6"/>
    </row>
    <row r="27" spans="1:7" ht="16.5" thickBot="1">
      <c r="A27" s="400" t="s">
        <v>72</v>
      </c>
      <c r="B27" s="397">
        <v>298138</v>
      </c>
      <c r="C27" s="399"/>
      <c r="D27" s="397">
        <v>104007</v>
      </c>
      <c r="E27" s="398"/>
      <c r="F27" s="397">
        <v>194131</v>
      </c>
      <c r="G27" s="396"/>
    </row>
    <row r="28" spans="1:7" ht="13.5" customHeight="1">
      <c r="A28" s="777"/>
      <c r="B28" s="777"/>
      <c r="C28" s="777"/>
      <c r="D28" s="777"/>
      <c r="E28" s="777"/>
      <c r="F28" s="777"/>
      <c r="G28" s="777"/>
    </row>
    <row r="29" spans="1:7" ht="36.75" customHeight="1">
      <c r="A29" s="777" t="s">
        <v>226</v>
      </c>
      <c r="B29" s="777"/>
      <c r="C29" s="777"/>
      <c r="D29" s="777"/>
      <c r="E29" s="777"/>
      <c r="F29" s="777"/>
      <c r="G29" s="777"/>
    </row>
    <row r="30" spans="1:7" ht="12.75" customHeight="1">
      <c r="A30" s="777"/>
      <c r="B30" s="777"/>
      <c r="C30" s="777"/>
      <c r="D30" s="777"/>
      <c r="E30" s="777"/>
      <c r="F30" s="777"/>
      <c r="G30" s="777"/>
    </row>
    <row r="31" spans="1:7" ht="12.75" customHeight="1">
      <c r="A31" s="777" t="s">
        <v>205</v>
      </c>
      <c r="B31" s="777"/>
      <c r="C31" s="777"/>
      <c r="D31" s="777"/>
      <c r="E31" s="777"/>
      <c r="F31" s="777"/>
      <c r="G31" s="777"/>
    </row>
    <row r="32" spans="1:7" ht="12.75">
      <c r="A32" s="777" t="s">
        <v>101</v>
      </c>
      <c r="B32" s="777"/>
      <c r="C32" s="777"/>
      <c r="D32" s="777"/>
      <c r="E32" s="777"/>
      <c r="F32" s="777"/>
      <c r="G32" s="777"/>
    </row>
    <row r="33" spans="2:6" ht="12.75">
      <c r="B33" s="17"/>
      <c r="D33" s="17"/>
      <c r="F33" s="17"/>
    </row>
    <row r="35" spans="2:6" ht="12.75">
      <c r="B35" s="17"/>
      <c r="F35" s="17"/>
    </row>
    <row r="36" spans="2:6" ht="12.75">
      <c r="B36" s="17"/>
      <c r="D36" s="17"/>
      <c r="F36" s="17"/>
    </row>
    <row r="37" spans="2:6" ht="12.75">
      <c r="B37" s="17"/>
      <c r="F37" s="17"/>
    </row>
    <row r="40" ht="12.75">
      <c r="B40" s="17"/>
    </row>
    <row r="42" spans="2:4" ht="12.75">
      <c r="B42" s="17"/>
      <c r="D42" s="17"/>
    </row>
    <row r="43" spans="2:4" ht="12.75">
      <c r="B43" s="17"/>
      <c r="D43" s="17"/>
    </row>
    <row r="44" spans="2:6" ht="12.75">
      <c r="B44" s="17"/>
      <c r="D44" s="17"/>
      <c r="F44" s="17"/>
    </row>
    <row r="46" spans="2:6" ht="12.75">
      <c r="B46" s="17"/>
      <c r="D46" s="17"/>
      <c r="F46" s="17"/>
    </row>
    <row r="47" spans="2:6" ht="12.75">
      <c r="B47" s="17"/>
      <c r="D47" s="17"/>
      <c r="F47" s="17"/>
    </row>
  </sheetData>
  <sheetProtection/>
  <mergeCells count="15">
    <mergeCell ref="A29:G29"/>
    <mergeCell ref="A28:G28"/>
    <mergeCell ref="A31:G31"/>
    <mergeCell ref="A30:G30"/>
    <mergeCell ref="A32:G32"/>
    <mergeCell ref="D7:E7"/>
    <mergeCell ref="F7:G7"/>
    <mergeCell ref="A1:G1"/>
    <mergeCell ref="A2:G2"/>
    <mergeCell ref="A3:G3"/>
    <mergeCell ref="D6:E6"/>
    <mergeCell ref="F6:G6"/>
    <mergeCell ref="A6:A7"/>
    <mergeCell ref="B6:C7"/>
    <mergeCell ref="A4:G4"/>
  </mergeCells>
  <printOptions horizontalCentered="1" verticalCentered="1"/>
  <pageMargins left="0.75" right="0.75" top="0.75" bottom="1" header="0.5" footer="0.5"/>
  <pageSetup fitToHeight="1" fitToWidth="1" horizontalDpi="600" verticalDpi="600" orientation="landscape" scale="95"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G40"/>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78" t="s">
        <v>315</v>
      </c>
      <c r="B1" s="778"/>
      <c r="C1" s="778"/>
      <c r="D1" s="778"/>
      <c r="E1" s="778"/>
      <c r="F1" s="778"/>
      <c r="G1" s="778"/>
    </row>
    <row r="2" spans="1:7" ht="18">
      <c r="A2" s="778" t="s">
        <v>312</v>
      </c>
      <c r="B2" s="778"/>
      <c r="C2" s="778"/>
      <c r="D2" s="778"/>
      <c r="E2" s="778"/>
      <c r="F2" s="778"/>
      <c r="G2" s="778"/>
    </row>
    <row r="3" spans="1:7" ht="18.75">
      <c r="A3" s="779" t="s">
        <v>100</v>
      </c>
      <c r="B3" s="779"/>
      <c r="C3" s="779"/>
      <c r="D3" s="779"/>
      <c r="E3" s="779"/>
      <c r="F3" s="779"/>
      <c r="G3" s="779"/>
    </row>
    <row r="4" spans="1:7" ht="14.25">
      <c r="A4" s="862" t="s">
        <v>26</v>
      </c>
      <c r="B4" s="862"/>
      <c r="C4" s="862"/>
      <c r="D4" s="862"/>
      <c r="E4" s="862"/>
      <c r="F4" s="862"/>
      <c r="G4" s="862"/>
    </row>
    <row r="5" spans="1:7" ht="12.75">
      <c r="A5" s="16"/>
      <c r="B5" s="16"/>
      <c r="C5" s="357"/>
      <c r="D5" s="16"/>
      <c r="E5" s="357"/>
      <c r="F5" s="16"/>
      <c r="G5" s="6"/>
    </row>
    <row r="6" spans="1:7" ht="15.75">
      <c r="A6" s="877" t="s">
        <v>58</v>
      </c>
      <c r="B6" s="795" t="s">
        <v>0</v>
      </c>
      <c r="C6" s="794"/>
      <c r="D6" s="791" t="s">
        <v>44</v>
      </c>
      <c r="E6" s="793"/>
      <c r="F6" s="791" t="s">
        <v>44</v>
      </c>
      <c r="G6" s="792"/>
    </row>
    <row r="7" spans="1:7" ht="15.75">
      <c r="A7" s="878"/>
      <c r="B7" s="796"/>
      <c r="C7" s="797"/>
      <c r="D7" s="791" t="s">
        <v>45</v>
      </c>
      <c r="E7" s="793"/>
      <c r="F7" s="791" t="s">
        <v>46</v>
      </c>
      <c r="G7" s="792"/>
    </row>
    <row r="8" spans="1:7" ht="15.75">
      <c r="A8" s="395" t="s">
        <v>294</v>
      </c>
      <c r="B8" s="392"/>
      <c r="C8" s="393"/>
      <c r="D8" s="392"/>
      <c r="E8" s="54"/>
      <c r="F8" s="392"/>
      <c r="G8" s="55"/>
    </row>
    <row r="9" spans="1:7" ht="12.75">
      <c r="A9" s="394" t="s">
        <v>293</v>
      </c>
      <c r="B9" s="392"/>
      <c r="C9" s="393"/>
      <c r="D9" s="392"/>
      <c r="E9" s="54"/>
      <c r="F9" s="392"/>
      <c r="G9" s="54"/>
    </row>
    <row r="10" spans="1:7" ht="12.75">
      <c r="A10" s="374" t="s">
        <v>292</v>
      </c>
      <c r="B10" s="389">
        <v>25269</v>
      </c>
      <c r="C10" s="391"/>
      <c r="D10" s="389">
        <v>19148</v>
      </c>
      <c r="E10" s="390"/>
      <c r="F10" s="389">
        <v>6121</v>
      </c>
      <c r="G10" s="54"/>
    </row>
    <row r="11" spans="1:7" ht="12.75">
      <c r="A11" s="374" t="s">
        <v>291</v>
      </c>
      <c r="B11" s="375">
        <v>1329</v>
      </c>
      <c r="C11" s="377"/>
      <c r="D11" s="383">
        <v>92</v>
      </c>
      <c r="E11" s="381"/>
      <c r="F11" s="375">
        <v>1238</v>
      </c>
      <c r="G11" s="54"/>
    </row>
    <row r="12" spans="1:7" ht="12.75">
      <c r="A12" s="374" t="s">
        <v>290</v>
      </c>
      <c r="B12" s="375">
        <v>116</v>
      </c>
      <c r="C12" s="377"/>
      <c r="D12" s="383">
        <v>45</v>
      </c>
      <c r="E12" s="381"/>
      <c r="F12" s="375">
        <v>72</v>
      </c>
      <c r="G12" s="54"/>
    </row>
    <row r="13" spans="1:7" ht="12.75">
      <c r="A13" s="374" t="s">
        <v>289</v>
      </c>
      <c r="B13" s="385" t="s">
        <v>185</v>
      </c>
      <c r="C13" s="388"/>
      <c r="D13" s="387" t="s">
        <v>185</v>
      </c>
      <c r="E13" s="386"/>
      <c r="F13" s="385">
        <v>0</v>
      </c>
      <c r="G13" s="54"/>
    </row>
    <row r="14" spans="1:7" ht="12.75">
      <c r="A14" s="369" t="s">
        <v>288</v>
      </c>
      <c r="B14" s="370">
        <v>26715</v>
      </c>
      <c r="C14" s="368"/>
      <c r="D14" s="370">
        <v>19285</v>
      </c>
      <c r="E14" s="367"/>
      <c r="F14" s="370">
        <v>7430</v>
      </c>
      <c r="G14" s="54"/>
    </row>
    <row r="15" spans="1:7" ht="12.75">
      <c r="A15" s="369" t="s">
        <v>287</v>
      </c>
      <c r="B15" s="370"/>
      <c r="C15" s="368"/>
      <c r="D15" s="370"/>
      <c r="E15" s="367"/>
      <c r="F15" s="370"/>
      <c r="G15" s="54"/>
    </row>
    <row r="16" spans="1:7" ht="12.75">
      <c r="A16" s="374" t="s">
        <v>286</v>
      </c>
      <c r="B16" s="375">
        <v>787</v>
      </c>
      <c r="C16" s="377"/>
      <c r="D16" s="375">
        <v>582</v>
      </c>
      <c r="E16" s="376"/>
      <c r="F16" s="375">
        <v>205</v>
      </c>
      <c r="G16" s="54"/>
    </row>
    <row r="17" spans="1:7" ht="12.75">
      <c r="A17" s="374" t="s">
        <v>285</v>
      </c>
      <c r="B17" s="375">
        <v>2254</v>
      </c>
      <c r="C17" s="377"/>
      <c r="D17" s="375">
        <v>1877</v>
      </c>
      <c r="E17" s="376"/>
      <c r="F17" s="375">
        <v>377</v>
      </c>
      <c r="G17" s="54"/>
    </row>
    <row r="18" spans="1:7" ht="12.75">
      <c r="A18" s="374" t="s">
        <v>284</v>
      </c>
      <c r="B18" s="375">
        <v>2486</v>
      </c>
      <c r="C18" s="377"/>
      <c r="D18" s="375">
        <v>2186</v>
      </c>
      <c r="E18" s="376"/>
      <c r="F18" s="383">
        <v>299</v>
      </c>
      <c r="G18" s="54"/>
    </row>
    <row r="19" spans="1:7" ht="12.75">
      <c r="A19" s="374" t="s">
        <v>283</v>
      </c>
      <c r="B19" s="383">
        <v>114</v>
      </c>
      <c r="C19" s="384"/>
      <c r="D19" s="383">
        <v>112</v>
      </c>
      <c r="E19" s="381"/>
      <c r="F19" s="383">
        <v>2</v>
      </c>
      <c r="G19" s="54"/>
    </row>
    <row r="20" spans="1:7" ht="12.75">
      <c r="A20" s="374" t="s">
        <v>282</v>
      </c>
      <c r="B20" s="375">
        <v>43</v>
      </c>
      <c r="C20" s="377"/>
      <c r="D20" s="383">
        <v>6</v>
      </c>
      <c r="E20" s="381"/>
      <c r="F20" s="375">
        <v>38</v>
      </c>
      <c r="G20" s="54"/>
    </row>
    <row r="21" spans="1:7" ht="12.75">
      <c r="A21" s="374" t="s">
        <v>281</v>
      </c>
      <c r="B21" s="371">
        <v>1185</v>
      </c>
      <c r="C21" s="373"/>
      <c r="D21" s="382">
        <v>795</v>
      </c>
      <c r="E21" s="372"/>
      <c r="F21" s="382">
        <v>389</v>
      </c>
      <c r="G21" s="54"/>
    </row>
    <row r="22" spans="1:7" ht="12.75">
      <c r="A22" s="369" t="s">
        <v>280</v>
      </c>
      <c r="B22" s="370">
        <v>6869</v>
      </c>
      <c r="C22" s="368"/>
      <c r="D22" s="370">
        <v>5558</v>
      </c>
      <c r="E22" s="367"/>
      <c r="F22" s="370">
        <v>1310</v>
      </c>
      <c r="G22" s="54"/>
    </row>
    <row r="23" spans="1:7" ht="12.75">
      <c r="A23" s="369" t="s">
        <v>279</v>
      </c>
      <c r="B23" s="370"/>
      <c r="C23" s="368"/>
      <c r="D23" s="370"/>
      <c r="E23" s="367"/>
      <c r="F23" s="370"/>
      <c r="G23" s="54"/>
    </row>
    <row r="24" spans="1:7" ht="12.75">
      <c r="A24" s="374" t="s">
        <v>278</v>
      </c>
      <c r="B24" s="375">
        <v>89</v>
      </c>
      <c r="C24" s="377"/>
      <c r="D24" s="375">
        <v>72</v>
      </c>
      <c r="E24" s="381"/>
      <c r="F24" s="375">
        <v>17</v>
      </c>
      <c r="G24" s="54"/>
    </row>
    <row r="25" spans="1:7" ht="12.75">
      <c r="A25" s="374" t="s">
        <v>277</v>
      </c>
      <c r="B25" s="371">
        <v>3406</v>
      </c>
      <c r="C25" s="373"/>
      <c r="D25" s="371">
        <v>3057</v>
      </c>
      <c r="E25" s="372"/>
      <c r="F25" s="371">
        <v>349</v>
      </c>
      <c r="G25" s="54"/>
    </row>
    <row r="26" spans="1:7" ht="12.75">
      <c r="A26" s="369" t="s">
        <v>276</v>
      </c>
      <c r="B26" s="370">
        <v>3495</v>
      </c>
      <c r="C26" s="368"/>
      <c r="D26" s="370">
        <v>3129</v>
      </c>
      <c r="E26" s="367"/>
      <c r="F26" s="370">
        <v>366</v>
      </c>
      <c r="G26" s="54"/>
    </row>
    <row r="27" spans="1:7" ht="12.75">
      <c r="A27" s="369" t="s">
        <v>275</v>
      </c>
      <c r="B27" s="378">
        <v>409</v>
      </c>
      <c r="C27" s="380"/>
      <c r="D27" s="378">
        <v>405</v>
      </c>
      <c r="E27" s="379"/>
      <c r="F27" s="378">
        <v>4</v>
      </c>
      <c r="G27" s="54"/>
    </row>
    <row r="28" spans="1:7" ht="12.75">
      <c r="A28" s="369" t="s">
        <v>274</v>
      </c>
      <c r="B28" s="370">
        <v>9395</v>
      </c>
      <c r="C28" s="368"/>
      <c r="D28" s="370">
        <v>8509</v>
      </c>
      <c r="E28" s="367"/>
      <c r="F28" s="370">
        <v>886</v>
      </c>
      <c r="G28" s="54"/>
    </row>
    <row r="29" spans="1:7" ht="12.75">
      <c r="A29" s="369" t="s">
        <v>273</v>
      </c>
      <c r="B29" s="375"/>
      <c r="C29" s="377"/>
      <c r="D29" s="375"/>
      <c r="E29" s="376"/>
      <c r="F29" s="375"/>
      <c r="G29" s="54"/>
    </row>
    <row r="30" spans="1:7" ht="12.75">
      <c r="A30" s="374" t="s">
        <v>272</v>
      </c>
      <c r="B30" s="375">
        <v>1038</v>
      </c>
      <c r="C30" s="377"/>
      <c r="D30" s="375">
        <v>945</v>
      </c>
      <c r="E30" s="376"/>
      <c r="F30" s="375">
        <v>93</v>
      </c>
      <c r="G30" s="54"/>
    </row>
    <row r="31" spans="1:7" ht="12.75">
      <c r="A31" s="374" t="s">
        <v>271</v>
      </c>
      <c r="B31" s="371">
        <v>10316</v>
      </c>
      <c r="C31" s="373"/>
      <c r="D31" s="371">
        <v>9408</v>
      </c>
      <c r="E31" s="372"/>
      <c r="F31" s="371">
        <v>908</v>
      </c>
      <c r="G31" s="54"/>
    </row>
    <row r="32" spans="1:7" ht="12.75">
      <c r="A32" s="369" t="s">
        <v>270</v>
      </c>
      <c r="B32" s="370">
        <v>11355</v>
      </c>
      <c r="C32" s="368"/>
      <c r="D32" s="370">
        <v>10353</v>
      </c>
      <c r="E32" s="367"/>
      <c r="F32" s="370">
        <v>1001</v>
      </c>
      <c r="G32" s="54"/>
    </row>
    <row r="33" spans="1:7" ht="12.75">
      <c r="A33" s="369" t="s">
        <v>269</v>
      </c>
      <c r="B33" s="370">
        <v>6227</v>
      </c>
      <c r="C33" s="368"/>
      <c r="D33" s="370">
        <v>5384</v>
      </c>
      <c r="E33" s="367"/>
      <c r="F33" s="370">
        <v>843</v>
      </c>
      <c r="G33" s="54"/>
    </row>
    <row r="34" spans="1:7" ht="12.75">
      <c r="A34" s="369" t="s">
        <v>268</v>
      </c>
      <c r="B34" s="370">
        <v>1525</v>
      </c>
      <c r="C34" s="368"/>
      <c r="D34" s="370">
        <v>1022</v>
      </c>
      <c r="E34" s="367"/>
      <c r="F34" s="370">
        <v>502</v>
      </c>
      <c r="G34" s="54"/>
    </row>
    <row r="35" spans="1:7" ht="12.75">
      <c r="A35" s="369" t="s">
        <v>267</v>
      </c>
      <c r="B35" s="370">
        <v>351</v>
      </c>
      <c r="C35" s="368"/>
      <c r="D35" s="370">
        <v>311</v>
      </c>
      <c r="E35" s="367"/>
      <c r="F35" s="370">
        <v>40</v>
      </c>
      <c r="G35" s="54"/>
    </row>
    <row r="36" spans="1:7" ht="12.75">
      <c r="A36" s="369" t="s">
        <v>311</v>
      </c>
      <c r="B36" s="370">
        <v>802</v>
      </c>
      <c r="C36" s="368"/>
      <c r="D36" s="370">
        <v>696</v>
      </c>
      <c r="E36" s="367"/>
      <c r="F36" s="370">
        <v>106</v>
      </c>
      <c r="G36" s="54"/>
    </row>
    <row r="37" spans="1:7" ht="12.75">
      <c r="A37" s="369" t="s">
        <v>310</v>
      </c>
      <c r="B37" s="370">
        <v>4979</v>
      </c>
      <c r="C37" s="368"/>
      <c r="D37" s="370">
        <v>3023</v>
      </c>
      <c r="E37" s="367"/>
      <c r="F37" s="370">
        <v>1956</v>
      </c>
      <c r="G37" s="54"/>
    </row>
    <row r="38" spans="1:7" ht="12.75">
      <c r="A38" s="369" t="s">
        <v>264</v>
      </c>
      <c r="B38" s="366">
        <v>7120</v>
      </c>
      <c r="C38" s="368"/>
      <c r="D38" s="366">
        <v>7009</v>
      </c>
      <c r="E38" s="367"/>
      <c r="F38" s="366">
        <v>110</v>
      </c>
      <c r="G38" s="54"/>
    </row>
    <row r="39" spans="1:7" ht="16.5" thickBot="1">
      <c r="A39" s="365" t="s">
        <v>65</v>
      </c>
      <c r="B39" s="362">
        <v>79241</v>
      </c>
      <c r="C39" s="364"/>
      <c r="D39" s="362">
        <v>64686</v>
      </c>
      <c r="E39" s="363"/>
      <c r="F39" s="362">
        <v>14555</v>
      </c>
      <c r="G39" s="74"/>
    </row>
    <row r="40" spans="1:7" ht="15.75" customHeight="1">
      <c r="A40" s="361"/>
      <c r="B40" s="360"/>
      <c r="C40" s="360"/>
      <c r="D40" s="360"/>
      <c r="E40" s="360"/>
      <c r="F40" s="858" t="s">
        <v>210</v>
      </c>
      <c r="G40" s="858"/>
    </row>
    <row r="41" spans="2:6" ht="12.75">
      <c r="B41" s="17"/>
      <c r="D41" s="17"/>
      <c r="F41" s="17"/>
    </row>
    <row r="45" spans="2:6" ht="12.75">
      <c r="B45" s="17"/>
      <c r="D45" s="17"/>
      <c r="F45" s="17"/>
    </row>
    <row r="47" spans="2:4" ht="12.75">
      <c r="B47" s="17"/>
      <c r="D47" s="17"/>
    </row>
    <row r="48" spans="2:4" ht="12.75">
      <c r="B48" s="17"/>
      <c r="D48" s="17"/>
    </row>
    <row r="52" spans="2:4" ht="12.75">
      <c r="B52" s="17"/>
      <c r="D52" s="17"/>
    </row>
    <row r="54" spans="2:4" ht="12.75">
      <c r="B54" s="17"/>
      <c r="D54" s="17"/>
    </row>
    <row r="55" spans="2:4" ht="12.75">
      <c r="B55" s="17"/>
      <c r="D55" s="17"/>
    </row>
    <row r="57" spans="2:4" ht="12.75">
      <c r="B57" s="17"/>
      <c r="D57" s="17"/>
    </row>
    <row r="58" ht="12.75">
      <c r="B58" s="17"/>
    </row>
    <row r="59" spans="2:6" ht="12.75">
      <c r="B59" s="17"/>
      <c r="D59" s="17"/>
      <c r="F59" s="17"/>
    </row>
    <row r="60" spans="2:6" ht="12.75">
      <c r="B60" s="17"/>
      <c r="D60" s="17"/>
      <c r="F60" s="17"/>
    </row>
    <row r="61" spans="2:4" ht="12.75">
      <c r="B61" s="17"/>
      <c r="D61" s="17"/>
    </row>
    <row r="65" spans="2:6" ht="12.75">
      <c r="B65" s="17"/>
      <c r="D65" s="17"/>
      <c r="F65" s="17"/>
    </row>
    <row r="67" spans="2:6" ht="12.75">
      <c r="B67" s="17"/>
      <c r="D67" s="17"/>
      <c r="F67" s="17"/>
    </row>
  </sheetData>
  <sheetProtection/>
  <mergeCells count="11">
    <mergeCell ref="A6:A7"/>
    <mergeCell ref="A1:G1"/>
    <mergeCell ref="A2:G2"/>
    <mergeCell ref="A3:G3"/>
    <mergeCell ref="A4:G4"/>
    <mergeCell ref="F40:G40"/>
    <mergeCell ref="D6:E6"/>
    <mergeCell ref="F6:G6"/>
    <mergeCell ref="D7:E7"/>
    <mergeCell ref="F7:G7"/>
    <mergeCell ref="B6:C7"/>
  </mergeCells>
  <printOptions horizontalCentered="1" verticalCentered="1"/>
  <pageMargins left="0.75" right="0.75" top="0.5" bottom="0.75" header="0.17" footer="0.17"/>
  <pageSetup fitToHeight="1" fitToWidth="1" horizontalDpi="600" verticalDpi="600" orientation="landscape" scale="96"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A1" sqref="A1:G32"/>
    </sheetView>
  </sheetViews>
  <sheetFormatPr defaultColWidth="9.140625" defaultRowHeight="12.75"/>
  <cols>
    <col min="1" max="1" width="44.00390625" style="42" customWidth="1"/>
    <col min="2" max="2" width="15.00390625" style="42" customWidth="1"/>
    <col min="3" max="3" width="4.00390625" style="42" customWidth="1"/>
    <col min="4" max="4" width="15.421875" style="42" customWidth="1"/>
    <col min="5" max="5" width="3.28125" style="42" customWidth="1"/>
    <col min="6" max="6" width="15.421875" style="42" customWidth="1"/>
    <col min="7" max="7" width="4.421875" style="42" customWidth="1"/>
    <col min="8" max="16384" width="9.140625" style="42" customWidth="1"/>
  </cols>
  <sheetData>
    <row r="1" spans="1:7" ht="18">
      <c r="A1" s="802" t="s">
        <v>315</v>
      </c>
      <c r="B1" s="802"/>
      <c r="C1" s="802"/>
      <c r="D1" s="802"/>
      <c r="E1" s="802"/>
      <c r="F1" s="802"/>
      <c r="G1" s="802"/>
    </row>
    <row r="2" spans="1:7" ht="18">
      <c r="A2" s="802" t="s">
        <v>260</v>
      </c>
      <c r="B2" s="802"/>
      <c r="C2" s="802"/>
      <c r="D2" s="802"/>
      <c r="E2" s="802"/>
      <c r="F2" s="802"/>
      <c r="G2" s="802"/>
    </row>
    <row r="3" spans="1:7" ht="18.75">
      <c r="A3" s="803" t="s">
        <v>100</v>
      </c>
      <c r="B3" s="803"/>
      <c r="C3" s="803"/>
      <c r="D3" s="803"/>
      <c r="E3" s="803"/>
      <c r="F3" s="803"/>
      <c r="G3" s="803"/>
    </row>
    <row r="4" spans="1:7" ht="14.25">
      <c r="A4" s="798" t="s">
        <v>26</v>
      </c>
      <c r="B4" s="798"/>
      <c r="C4" s="798"/>
      <c r="D4" s="798"/>
      <c r="E4" s="798"/>
      <c r="F4" s="798"/>
      <c r="G4" s="798"/>
    </row>
    <row r="5" spans="1:7" ht="12.75">
      <c r="A5" s="60"/>
      <c r="B5" s="60"/>
      <c r="C5" s="54"/>
      <c r="D5" s="60"/>
      <c r="E5" s="54"/>
      <c r="F5" s="60"/>
      <c r="G5" s="55"/>
    </row>
    <row r="6" spans="1:7" ht="15.75">
      <c r="A6" s="877" t="s">
        <v>58</v>
      </c>
      <c r="B6" s="795" t="s">
        <v>0</v>
      </c>
      <c r="C6" s="794"/>
      <c r="D6" s="791" t="s">
        <v>44</v>
      </c>
      <c r="E6" s="793"/>
      <c r="F6" s="791" t="s">
        <v>44</v>
      </c>
      <c r="G6" s="792"/>
    </row>
    <row r="7" spans="1:7" ht="15.75">
      <c r="A7" s="878"/>
      <c r="B7" s="796"/>
      <c r="C7" s="797"/>
      <c r="D7" s="791" t="s">
        <v>45</v>
      </c>
      <c r="E7" s="793"/>
      <c r="F7" s="791" t="s">
        <v>46</v>
      </c>
      <c r="G7" s="792"/>
    </row>
    <row r="8" spans="1:7" ht="15.75">
      <c r="A8" s="434" t="s">
        <v>66</v>
      </c>
      <c r="B8" s="62"/>
      <c r="C8" s="63"/>
      <c r="D8" s="62"/>
      <c r="E8" s="61"/>
      <c r="F8" s="62"/>
      <c r="G8" s="61"/>
    </row>
    <row r="9" spans="1:7" ht="30">
      <c r="A9" s="433" t="s">
        <v>314</v>
      </c>
      <c r="B9" s="62"/>
      <c r="C9" s="61"/>
      <c r="D9" s="62"/>
      <c r="E9" s="61"/>
      <c r="F9" s="62"/>
      <c r="G9" s="55"/>
    </row>
    <row r="10" spans="1:7" ht="15">
      <c r="A10" s="433" t="s">
        <v>308</v>
      </c>
      <c r="B10" s="64"/>
      <c r="C10" s="65"/>
      <c r="D10" s="64"/>
      <c r="E10" s="65"/>
      <c r="F10" s="64"/>
      <c r="G10" s="55"/>
    </row>
    <row r="11" spans="1:7" ht="14.25">
      <c r="A11" s="432" t="s">
        <v>307</v>
      </c>
      <c r="B11" s="422">
        <v>34039</v>
      </c>
      <c r="C11" s="424"/>
      <c r="D11" s="422">
        <v>29322</v>
      </c>
      <c r="E11" s="423"/>
      <c r="F11" s="422">
        <v>4717</v>
      </c>
      <c r="G11" s="55"/>
    </row>
    <row r="12" spans="1:7" ht="14.25">
      <c r="A12" s="40" t="s">
        <v>306</v>
      </c>
      <c r="B12" s="187">
        <v>21</v>
      </c>
      <c r="C12" s="411"/>
      <c r="D12" s="39">
        <v>11</v>
      </c>
      <c r="E12" s="27"/>
      <c r="F12" s="216">
        <v>10</v>
      </c>
      <c r="G12" s="55"/>
    </row>
    <row r="13" spans="1:7" ht="14.25">
      <c r="A13" s="40" t="s">
        <v>305</v>
      </c>
      <c r="B13" s="421">
        <v>56</v>
      </c>
      <c r="C13" s="410"/>
      <c r="D13" s="420">
        <v>29</v>
      </c>
      <c r="E13" s="419"/>
      <c r="F13" s="418">
        <v>27</v>
      </c>
      <c r="G13" s="55"/>
    </row>
    <row r="14" spans="1:7" ht="15">
      <c r="A14" s="69" t="s">
        <v>67</v>
      </c>
      <c r="B14" s="217">
        <v>34116</v>
      </c>
      <c r="C14" s="401"/>
      <c r="D14" s="417">
        <v>29362</v>
      </c>
      <c r="E14" s="218"/>
      <c r="F14" s="217">
        <v>4754</v>
      </c>
      <c r="G14" s="55"/>
    </row>
    <row r="15" spans="1:7" ht="15">
      <c r="A15" s="69" t="s">
        <v>304</v>
      </c>
      <c r="B15" s="217">
        <v>15</v>
      </c>
      <c r="C15" s="401"/>
      <c r="D15" s="416">
        <v>15</v>
      </c>
      <c r="E15" s="413"/>
      <c r="F15" s="217" t="s">
        <v>185</v>
      </c>
      <c r="G15" s="55"/>
    </row>
    <row r="16" spans="1:7" ht="15">
      <c r="A16" s="69" t="s">
        <v>68</v>
      </c>
      <c r="B16" s="412">
        <v>1</v>
      </c>
      <c r="C16" s="414"/>
      <c r="D16" s="416" t="s">
        <v>185</v>
      </c>
      <c r="E16" s="413"/>
      <c r="F16" s="412">
        <v>1</v>
      </c>
      <c r="G16" s="55"/>
    </row>
    <row r="17" spans="1:7" ht="15">
      <c r="A17" s="69" t="s">
        <v>316</v>
      </c>
      <c r="B17" s="412">
        <v>47</v>
      </c>
      <c r="C17" s="414"/>
      <c r="D17" s="416">
        <v>7</v>
      </c>
      <c r="E17" s="415"/>
      <c r="F17" s="412">
        <v>40</v>
      </c>
      <c r="G17" s="55"/>
    </row>
    <row r="18" spans="1:7" ht="15">
      <c r="A18" s="69" t="s">
        <v>302</v>
      </c>
      <c r="B18" s="412"/>
      <c r="C18" s="414"/>
      <c r="D18" s="412"/>
      <c r="E18" s="413"/>
      <c r="F18" s="412"/>
      <c r="G18" s="55"/>
    </row>
    <row r="19" spans="1:7" ht="14.25">
      <c r="A19" s="40" t="s">
        <v>301</v>
      </c>
      <c r="B19" s="187">
        <v>373</v>
      </c>
      <c r="C19" s="411"/>
      <c r="D19" s="187">
        <v>311</v>
      </c>
      <c r="E19" s="200"/>
      <c r="F19" s="187">
        <v>63</v>
      </c>
      <c r="G19" s="55"/>
    </row>
    <row r="20" spans="1:7" ht="14.25">
      <c r="A20" s="40" t="s">
        <v>300</v>
      </c>
      <c r="B20" s="216">
        <v>266</v>
      </c>
      <c r="C20" s="353"/>
      <c r="D20" s="216">
        <v>216</v>
      </c>
      <c r="E20" s="200"/>
      <c r="F20" s="216">
        <v>50</v>
      </c>
      <c r="G20" s="55"/>
    </row>
    <row r="21" spans="1:7" ht="14.25">
      <c r="A21" s="40" t="s">
        <v>299</v>
      </c>
      <c r="B21" s="187">
        <v>1812</v>
      </c>
      <c r="C21" s="411"/>
      <c r="D21" s="187">
        <v>1634</v>
      </c>
      <c r="E21" s="27"/>
      <c r="F21" s="216">
        <v>178</v>
      </c>
      <c r="G21" s="55"/>
    </row>
    <row r="22" spans="1:7" ht="14.25">
      <c r="A22" s="40" t="s">
        <v>298</v>
      </c>
      <c r="B22" s="409">
        <v>969</v>
      </c>
      <c r="C22" s="410"/>
      <c r="D22" s="409">
        <v>854</v>
      </c>
      <c r="E22" s="408"/>
      <c r="F22" s="407">
        <v>114</v>
      </c>
      <c r="G22" s="55"/>
    </row>
    <row r="23" spans="1:7" ht="15">
      <c r="A23" s="69" t="s">
        <v>297</v>
      </c>
      <c r="B23" s="217">
        <v>3419</v>
      </c>
      <c r="C23" s="401"/>
      <c r="D23" s="217">
        <v>3014</v>
      </c>
      <c r="E23" s="218"/>
      <c r="F23" s="217">
        <v>405</v>
      </c>
      <c r="G23" s="55"/>
    </row>
    <row r="24" spans="1:7" ht="15">
      <c r="A24" s="69" t="s">
        <v>296</v>
      </c>
      <c r="B24" s="403" t="s">
        <v>185</v>
      </c>
      <c r="C24" s="405"/>
      <c r="D24" s="403" t="s">
        <v>185</v>
      </c>
      <c r="E24" s="404"/>
      <c r="F24" s="403" t="s">
        <v>185</v>
      </c>
      <c r="G24" s="55"/>
    </row>
    <row r="25" spans="1:7" ht="15.75">
      <c r="A25" s="431" t="s">
        <v>71</v>
      </c>
      <c r="B25" s="217">
        <v>37599</v>
      </c>
      <c r="C25" s="401"/>
      <c r="D25" s="217">
        <v>32398</v>
      </c>
      <c r="E25" s="218"/>
      <c r="F25" s="217">
        <v>5201</v>
      </c>
      <c r="G25" s="55"/>
    </row>
    <row r="26" spans="1:7" ht="15.75">
      <c r="A26" s="431"/>
      <c r="B26" s="217"/>
      <c r="C26" s="401"/>
      <c r="D26" s="217"/>
      <c r="E26" s="218"/>
      <c r="F26" s="217"/>
      <c r="G26" s="55"/>
    </row>
    <row r="27" spans="1:7" ht="16.5" thickBot="1">
      <c r="A27" s="365" t="s">
        <v>72</v>
      </c>
      <c r="B27" s="397">
        <v>41641</v>
      </c>
      <c r="C27" s="399"/>
      <c r="D27" s="397">
        <v>32287</v>
      </c>
      <c r="E27" s="398"/>
      <c r="F27" s="397">
        <v>9354</v>
      </c>
      <c r="G27" s="74"/>
    </row>
    <row r="28" spans="1:7" ht="13.5" customHeight="1">
      <c r="A28" s="777"/>
      <c r="B28" s="777"/>
      <c r="C28" s="777"/>
      <c r="D28" s="777"/>
      <c r="E28" s="777"/>
      <c r="F28" s="777"/>
      <c r="G28" s="777"/>
    </row>
    <row r="29" spans="1:7" ht="36.75" customHeight="1">
      <c r="A29" s="777" t="s">
        <v>226</v>
      </c>
      <c r="B29" s="777"/>
      <c r="C29" s="777"/>
      <c r="D29" s="777"/>
      <c r="E29" s="777"/>
      <c r="F29" s="777"/>
      <c r="G29" s="777"/>
    </row>
    <row r="30" spans="1:7" ht="12.75" customHeight="1">
      <c r="A30" s="777"/>
      <c r="B30" s="777"/>
      <c r="C30" s="777"/>
      <c r="D30" s="777"/>
      <c r="E30" s="777"/>
      <c r="F30" s="777"/>
      <c r="G30" s="777"/>
    </row>
    <row r="31" spans="1:7" ht="12.75" customHeight="1">
      <c r="A31" s="777" t="s">
        <v>205</v>
      </c>
      <c r="B31" s="777"/>
      <c r="C31" s="777"/>
      <c r="D31" s="777"/>
      <c r="E31" s="777"/>
      <c r="F31" s="777"/>
      <c r="G31" s="777"/>
    </row>
    <row r="32" spans="1:7" ht="12.75">
      <c r="A32" s="777" t="s">
        <v>101</v>
      </c>
      <c r="B32" s="777"/>
      <c r="C32" s="777"/>
      <c r="D32" s="777"/>
      <c r="E32" s="777"/>
      <c r="F32" s="777"/>
      <c r="G32" s="777"/>
    </row>
    <row r="34" spans="2:6" ht="12.75">
      <c r="B34" s="57"/>
      <c r="D34" s="57"/>
      <c r="F34" s="57"/>
    </row>
    <row r="40" spans="2:4" ht="12.75">
      <c r="B40" s="57"/>
      <c r="D40" s="57"/>
    </row>
    <row r="42" spans="2:4" ht="12.75">
      <c r="B42" s="57"/>
      <c r="D42" s="57"/>
    </row>
    <row r="44" spans="2:6" ht="12.75">
      <c r="B44" s="57"/>
      <c r="D44" s="57"/>
      <c r="F44" s="57"/>
    </row>
    <row r="45" spans="2:6" ht="12.75">
      <c r="B45" s="57"/>
      <c r="D45" s="57"/>
      <c r="F45" s="57"/>
    </row>
  </sheetData>
  <sheetProtection/>
  <mergeCells count="15">
    <mergeCell ref="A29:G29"/>
    <mergeCell ref="A28:G28"/>
    <mergeCell ref="A30:G30"/>
    <mergeCell ref="A31:G31"/>
    <mergeCell ref="A32:G32"/>
    <mergeCell ref="B6:C7"/>
    <mergeCell ref="A6:A7"/>
    <mergeCell ref="A1:G1"/>
    <mergeCell ref="A2:G2"/>
    <mergeCell ref="A3:G3"/>
    <mergeCell ref="D6:E6"/>
    <mergeCell ref="F6:G6"/>
    <mergeCell ref="D7:E7"/>
    <mergeCell ref="F7:G7"/>
    <mergeCell ref="A4:G4"/>
  </mergeCells>
  <printOptions horizontalCentered="1" verticalCentered="1"/>
  <pageMargins left="0.75" right="0.75" top="0.75" bottom="1" header="0.5" footer="0.5"/>
  <pageSetup fitToHeight="1" fitToWidth="1" horizontalDpi="600" verticalDpi="600" orientation="landscape" scale="95"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A1" sqref="A1:M34"/>
    </sheetView>
  </sheetViews>
  <sheetFormatPr defaultColWidth="9.140625" defaultRowHeight="12.75"/>
  <cols>
    <col min="1" max="1" width="45.421875" style="0" customWidth="1"/>
    <col min="2" max="2" width="9.28125" style="0" customWidth="1"/>
    <col min="3" max="3" width="3.8515625" style="0" customWidth="1"/>
    <col min="4" max="4" width="9.7109375" style="0" customWidth="1"/>
    <col min="5" max="5" width="3.8515625" style="0" customWidth="1"/>
    <col min="7" max="7" width="3.8515625" style="0" customWidth="1"/>
    <col min="9" max="9" width="4.421875" style="0" customWidth="1"/>
    <col min="10" max="10" width="8.7109375" style="0" customWidth="1"/>
    <col min="11" max="11" width="3.8515625" style="0" customWidth="1"/>
    <col min="12" max="12" width="9.28125" style="0" customWidth="1"/>
    <col min="13" max="13" width="4.57421875" style="0" customWidth="1"/>
    <col min="14" max="14" width="9.57421875" style="0" customWidth="1"/>
  </cols>
  <sheetData>
    <row r="1" spans="1:13" ht="18">
      <c r="A1" s="778" t="s">
        <v>328</v>
      </c>
      <c r="B1" s="778"/>
      <c r="C1" s="778"/>
      <c r="D1" s="778"/>
      <c r="E1" s="778"/>
      <c r="F1" s="778"/>
      <c r="G1" s="778"/>
      <c r="H1" s="778"/>
      <c r="I1" s="778"/>
      <c r="J1" s="778"/>
      <c r="K1" s="778"/>
      <c r="L1" s="778"/>
      <c r="M1" s="778"/>
    </row>
    <row r="2" spans="1:13" ht="18">
      <c r="A2" s="778" t="s">
        <v>260</v>
      </c>
      <c r="B2" s="778"/>
      <c r="C2" s="778"/>
      <c r="D2" s="778"/>
      <c r="E2" s="778"/>
      <c r="F2" s="778"/>
      <c r="G2" s="778"/>
      <c r="H2" s="778"/>
      <c r="I2" s="778"/>
      <c r="J2" s="778"/>
      <c r="K2" s="778"/>
      <c r="L2" s="778"/>
      <c r="M2" s="778"/>
    </row>
    <row r="3" spans="1:13" ht="18.75">
      <c r="A3" s="779" t="s">
        <v>327</v>
      </c>
      <c r="B3" s="779"/>
      <c r="C3" s="779"/>
      <c r="D3" s="779"/>
      <c r="E3" s="779"/>
      <c r="F3" s="779"/>
      <c r="G3" s="779"/>
      <c r="H3" s="779"/>
      <c r="I3" s="779"/>
      <c r="J3" s="779"/>
      <c r="K3" s="779"/>
      <c r="L3" s="779"/>
      <c r="M3" s="779"/>
    </row>
    <row r="4" spans="1:13" ht="12.75">
      <c r="A4" s="16"/>
      <c r="B4" s="16"/>
      <c r="C4" s="357"/>
      <c r="D4" s="16"/>
      <c r="E4" s="357"/>
      <c r="F4" s="16"/>
      <c r="G4" s="357"/>
      <c r="H4" s="16"/>
      <c r="I4" s="357"/>
      <c r="J4" s="16"/>
      <c r="K4" s="357"/>
      <c r="L4" s="16"/>
      <c r="M4" s="16"/>
    </row>
    <row r="5" spans="1:13" ht="14.25" customHeight="1">
      <c r="A5" s="875" t="s">
        <v>326</v>
      </c>
      <c r="B5" s="872" t="s">
        <v>0</v>
      </c>
      <c r="C5" s="880"/>
      <c r="D5" s="872" t="s">
        <v>257</v>
      </c>
      <c r="E5" s="880"/>
      <c r="F5" s="872" t="s">
        <v>256</v>
      </c>
      <c r="G5" s="880"/>
      <c r="H5" s="870" t="s">
        <v>255</v>
      </c>
      <c r="I5" s="871"/>
      <c r="J5" s="870" t="s">
        <v>254</v>
      </c>
      <c r="K5" s="871"/>
      <c r="L5" s="870" t="s">
        <v>253</v>
      </c>
      <c r="M5" s="874"/>
    </row>
    <row r="6" spans="1:13" ht="15">
      <c r="A6" s="876"/>
      <c r="B6" s="881"/>
      <c r="C6" s="880"/>
      <c r="D6" s="881"/>
      <c r="E6" s="880"/>
      <c r="F6" s="881"/>
      <c r="G6" s="880"/>
      <c r="H6" s="867" t="s">
        <v>252</v>
      </c>
      <c r="I6" s="868"/>
      <c r="J6" s="867" t="s">
        <v>251</v>
      </c>
      <c r="K6" s="868"/>
      <c r="L6" s="867" t="s">
        <v>250</v>
      </c>
      <c r="M6" s="869"/>
    </row>
    <row r="7" spans="1:13" ht="14.25">
      <c r="A7" s="448"/>
      <c r="B7" s="447"/>
      <c r="C7" s="448"/>
      <c r="D7" s="447"/>
      <c r="E7" s="448"/>
      <c r="F7" s="447"/>
      <c r="G7" s="448"/>
      <c r="H7" s="447"/>
      <c r="I7" s="448"/>
      <c r="J7" s="447"/>
      <c r="K7" s="446"/>
      <c r="L7" s="447"/>
      <c r="M7" s="446"/>
    </row>
    <row r="8" spans="1:13" ht="15">
      <c r="A8" s="445" t="s">
        <v>65</v>
      </c>
      <c r="B8" s="346">
        <v>1</v>
      </c>
      <c r="C8" s="347"/>
      <c r="D8" s="346">
        <v>1</v>
      </c>
      <c r="E8" s="347"/>
      <c r="F8" s="346">
        <v>1</v>
      </c>
      <c r="G8" s="347"/>
      <c r="H8" s="346">
        <v>1</v>
      </c>
      <c r="I8" s="347"/>
      <c r="J8" s="346">
        <v>1</v>
      </c>
      <c r="K8" s="347"/>
      <c r="L8" s="346">
        <v>1</v>
      </c>
      <c r="M8" s="347"/>
    </row>
    <row r="9" spans="1:13" ht="15">
      <c r="A9" s="406"/>
      <c r="B9" s="412"/>
      <c r="C9" s="414"/>
      <c r="D9" s="412"/>
      <c r="E9" s="414"/>
      <c r="F9" s="412"/>
      <c r="G9" s="414"/>
      <c r="H9" s="412"/>
      <c r="I9" s="414"/>
      <c r="J9" s="412"/>
      <c r="K9" s="413"/>
      <c r="L9" s="412"/>
      <c r="M9" s="413"/>
    </row>
    <row r="10" spans="1:13" ht="14.25">
      <c r="A10" s="229" t="s">
        <v>60</v>
      </c>
      <c r="B10" s="216">
        <v>21</v>
      </c>
      <c r="C10" s="353"/>
      <c r="D10" s="216">
        <v>66</v>
      </c>
      <c r="E10" s="353"/>
      <c r="F10" s="216">
        <v>49</v>
      </c>
      <c r="G10" s="353"/>
      <c r="H10" s="216">
        <v>37</v>
      </c>
      <c r="I10" s="353"/>
      <c r="J10" s="216">
        <v>28</v>
      </c>
      <c r="K10" s="200"/>
      <c r="L10" s="216">
        <v>15</v>
      </c>
      <c r="M10" s="200"/>
    </row>
    <row r="11" spans="1:13" ht="14.25">
      <c r="A11" s="229" t="s">
        <v>61</v>
      </c>
      <c r="B11" s="216" t="s">
        <v>185</v>
      </c>
      <c r="C11" s="353"/>
      <c r="D11" s="216" t="s">
        <v>185</v>
      </c>
      <c r="E11" s="353"/>
      <c r="F11" s="216" t="s">
        <v>185</v>
      </c>
      <c r="G11" s="353"/>
      <c r="H11" s="216" t="s">
        <v>185</v>
      </c>
      <c r="I11" s="353"/>
      <c r="J11" s="216" t="s">
        <v>185</v>
      </c>
      <c r="K11" s="200"/>
      <c r="L11" s="216" t="s">
        <v>185</v>
      </c>
      <c r="M11" s="444"/>
    </row>
    <row r="12" spans="1:13" ht="14.25">
      <c r="A12" s="229" t="s">
        <v>325</v>
      </c>
      <c r="B12" s="441" t="s">
        <v>185</v>
      </c>
      <c r="C12" s="442"/>
      <c r="D12" s="441">
        <v>7</v>
      </c>
      <c r="E12" s="442"/>
      <c r="F12" s="441" t="s">
        <v>185</v>
      </c>
      <c r="G12" s="442"/>
      <c r="H12" s="441">
        <v>1</v>
      </c>
      <c r="I12" s="442"/>
      <c r="J12" s="441" t="s">
        <v>185</v>
      </c>
      <c r="K12" s="440"/>
      <c r="L12" s="441" t="s">
        <v>185</v>
      </c>
      <c r="M12" s="443"/>
    </row>
    <row r="13" spans="1:13" ht="15">
      <c r="A13" s="406" t="s">
        <v>288</v>
      </c>
      <c r="B13" s="412">
        <v>21</v>
      </c>
      <c r="C13" s="414"/>
      <c r="D13" s="412">
        <v>72</v>
      </c>
      <c r="E13" s="414"/>
      <c r="F13" s="412">
        <v>50</v>
      </c>
      <c r="G13" s="414"/>
      <c r="H13" s="412">
        <v>38</v>
      </c>
      <c r="I13" s="414"/>
      <c r="J13" s="412">
        <v>28</v>
      </c>
      <c r="K13" s="413"/>
      <c r="L13" s="412">
        <v>16</v>
      </c>
      <c r="M13" s="413"/>
    </row>
    <row r="14" spans="1:13" ht="14.25">
      <c r="A14" s="229" t="s">
        <v>324</v>
      </c>
      <c r="B14" s="216">
        <v>1</v>
      </c>
      <c r="C14" s="353"/>
      <c r="D14" s="216">
        <v>1</v>
      </c>
      <c r="E14" s="353"/>
      <c r="F14" s="216">
        <v>2</v>
      </c>
      <c r="G14" s="353"/>
      <c r="H14" s="216">
        <v>1</v>
      </c>
      <c r="I14" s="353"/>
      <c r="J14" s="216">
        <v>1</v>
      </c>
      <c r="K14" s="200"/>
      <c r="L14" s="216">
        <v>1</v>
      </c>
      <c r="M14" s="200"/>
    </row>
    <row r="15" spans="1:13" ht="14.25">
      <c r="A15" s="229" t="s">
        <v>323</v>
      </c>
      <c r="B15" s="216">
        <v>2</v>
      </c>
      <c r="C15" s="353"/>
      <c r="D15" s="216">
        <v>1</v>
      </c>
      <c r="E15" s="353"/>
      <c r="F15" s="216">
        <v>1</v>
      </c>
      <c r="G15" s="353"/>
      <c r="H15" s="216">
        <v>2</v>
      </c>
      <c r="I15" s="353"/>
      <c r="J15" s="216">
        <v>2</v>
      </c>
      <c r="K15" s="200"/>
      <c r="L15" s="216">
        <v>2</v>
      </c>
      <c r="M15" s="200"/>
    </row>
    <row r="16" spans="1:13" ht="14.25">
      <c r="A16" s="229" t="s">
        <v>322</v>
      </c>
      <c r="B16" s="216">
        <v>2</v>
      </c>
      <c r="C16" s="353"/>
      <c r="D16" s="216" t="s">
        <v>185</v>
      </c>
      <c r="E16" s="353"/>
      <c r="F16" s="216">
        <v>1</v>
      </c>
      <c r="G16" s="353"/>
      <c r="H16" s="216">
        <v>1</v>
      </c>
      <c r="I16" s="353"/>
      <c r="J16" s="216">
        <v>2</v>
      </c>
      <c r="K16" s="200"/>
      <c r="L16" s="216">
        <v>2</v>
      </c>
      <c r="M16" s="200"/>
    </row>
    <row r="17" spans="1:13" ht="14.25">
      <c r="A17" s="229" t="s">
        <v>321</v>
      </c>
      <c r="B17" s="216" t="s">
        <v>185</v>
      </c>
      <c r="C17" s="353"/>
      <c r="D17" s="216">
        <v>0</v>
      </c>
      <c r="E17" s="353"/>
      <c r="F17" s="216" t="s">
        <v>185</v>
      </c>
      <c r="G17" s="353"/>
      <c r="H17" s="216" t="s">
        <v>185</v>
      </c>
      <c r="I17" s="353"/>
      <c r="J17" s="216" t="s">
        <v>185</v>
      </c>
      <c r="K17" s="200"/>
      <c r="L17" s="216" t="s">
        <v>185</v>
      </c>
      <c r="M17" s="354"/>
    </row>
    <row r="18" spans="1:13" ht="14.25">
      <c r="A18" s="229" t="s">
        <v>320</v>
      </c>
      <c r="B18" s="216" t="s">
        <v>185</v>
      </c>
      <c r="C18" s="353"/>
      <c r="D18" s="216">
        <v>0</v>
      </c>
      <c r="E18" s="353"/>
      <c r="F18" s="216" t="s">
        <v>185</v>
      </c>
      <c r="G18" s="353"/>
      <c r="H18" s="216" t="s">
        <v>185</v>
      </c>
      <c r="I18" s="353"/>
      <c r="J18" s="216" t="s">
        <v>185</v>
      </c>
      <c r="K18" s="200"/>
      <c r="L18" s="216" t="s">
        <v>185</v>
      </c>
      <c r="M18" s="354"/>
    </row>
    <row r="19" spans="1:13" ht="14.25">
      <c r="A19" s="229" t="s">
        <v>319</v>
      </c>
      <c r="B19" s="441">
        <v>1</v>
      </c>
      <c r="C19" s="442"/>
      <c r="D19" s="441">
        <v>2</v>
      </c>
      <c r="E19" s="442"/>
      <c r="F19" s="441">
        <v>2</v>
      </c>
      <c r="G19" s="442"/>
      <c r="H19" s="441">
        <v>1</v>
      </c>
      <c r="I19" s="442"/>
      <c r="J19" s="441">
        <v>1</v>
      </c>
      <c r="K19" s="440"/>
      <c r="L19" s="441">
        <v>1</v>
      </c>
      <c r="M19" s="440"/>
    </row>
    <row r="20" spans="1:13" ht="15">
      <c r="A20" s="406" t="s">
        <v>280</v>
      </c>
      <c r="B20" s="412">
        <v>5</v>
      </c>
      <c r="C20" s="414"/>
      <c r="D20" s="412">
        <v>4</v>
      </c>
      <c r="E20" s="414"/>
      <c r="F20" s="412">
        <v>6</v>
      </c>
      <c r="G20" s="414"/>
      <c r="H20" s="412">
        <v>5</v>
      </c>
      <c r="I20" s="414"/>
      <c r="J20" s="412">
        <v>6</v>
      </c>
      <c r="K20" s="413"/>
      <c r="L20" s="412">
        <v>5</v>
      </c>
      <c r="M20" s="413"/>
    </row>
    <row r="21" spans="1:13" ht="15">
      <c r="A21" s="406" t="s">
        <v>318</v>
      </c>
      <c r="B21" s="412">
        <v>3</v>
      </c>
      <c r="C21" s="414"/>
      <c r="D21" s="412">
        <v>1</v>
      </c>
      <c r="E21" s="414"/>
      <c r="F21" s="412">
        <v>3</v>
      </c>
      <c r="G21" s="414"/>
      <c r="H21" s="412">
        <v>4</v>
      </c>
      <c r="I21" s="414"/>
      <c r="J21" s="412">
        <v>3</v>
      </c>
      <c r="K21" s="413"/>
      <c r="L21" s="412">
        <v>3</v>
      </c>
      <c r="M21" s="413"/>
    </row>
    <row r="22" spans="1:13" ht="15">
      <c r="A22" s="406" t="s">
        <v>274</v>
      </c>
      <c r="B22" s="412">
        <v>8</v>
      </c>
      <c r="C22" s="414"/>
      <c r="D22" s="412">
        <v>1</v>
      </c>
      <c r="E22" s="414"/>
      <c r="F22" s="412">
        <v>5</v>
      </c>
      <c r="G22" s="414"/>
      <c r="H22" s="412">
        <v>9</v>
      </c>
      <c r="I22" s="414"/>
      <c r="J22" s="412">
        <v>9</v>
      </c>
      <c r="K22" s="413"/>
      <c r="L22" s="412">
        <v>8</v>
      </c>
      <c r="M22" s="413"/>
    </row>
    <row r="23" spans="1:13" ht="15">
      <c r="A23" s="406" t="s">
        <v>270</v>
      </c>
      <c r="B23" s="412">
        <v>8</v>
      </c>
      <c r="C23" s="414"/>
      <c r="D23" s="412">
        <v>1</v>
      </c>
      <c r="E23" s="414"/>
      <c r="F23" s="412">
        <v>4</v>
      </c>
      <c r="G23" s="414"/>
      <c r="H23" s="412">
        <v>7</v>
      </c>
      <c r="I23" s="414"/>
      <c r="J23" s="412">
        <v>9</v>
      </c>
      <c r="K23" s="413"/>
      <c r="L23" s="412">
        <v>8</v>
      </c>
      <c r="M23" s="413"/>
    </row>
    <row r="24" spans="1:13" ht="15">
      <c r="A24" s="406" t="s">
        <v>269</v>
      </c>
      <c r="B24" s="412">
        <v>10</v>
      </c>
      <c r="C24" s="414"/>
      <c r="D24" s="412">
        <v>4</v>
      </c>
      <c r="E24" s="414"/>
      <c r="F24" s="412">
        <v>3</v>
      </c>
      <c r="G24" s="414"/>
      <c r="H24" s="412">
        <v>7</v>
      </c>
      <c r="I24" s="414"/>
      <c r="J24" s="412">
        <v>9</v>
      </c>
      <c r="K24" s="413"/>
      <c r="L24" s="412">
        <v>12</v>
      </c>
      <c r="M24" s="413"/>
    </row>
    <row r="25" spans="1:13" ht="15">
      <c r="A25" s="406" t="s">
        <v>268</v>
      </c>
      <c r="B25" s="412">
        <v>2</v>
      </c>
      <c r="C25" s="414"/>
      <c r="D25" s="412">
        <v>2</v>
      </c>
      <c r="E25" s="414"/>
      <c r="F25" s="412">
        <v>5</v>
      </c>
      <c r="G25" s="414"/>
      <c r="H25" s="412">
        <v>3</v>
      </c>
      <c r="I25" s="414"/>
      <c r="J25" s="412">
        <v>1</v>
      </c>
      <c r="K25" s="413"/>
      <c r="L25" s="412">
        <v>2</v>
      </c>
      <c r="M25" s="413"/>
    </row>
    <row r="26" spans="1:13" ht="15">
      <c r="A26" s="406" t="s">
        <v>267</v>
      </c>
      <c r="B26" s="412">
        <v>34</v>
      </c>
      <c r="C26" s="414"/>
      <c r="D26" s="412">
        <v>2</v>
      </c>
      <c r="E26" s="414"/>
      <c r="F26" s="412">
        <v>6</v>
      </c>
      <c r="G26" s="414"/>
      <c r="H26" s="412">
        <v>15</v>
      </c>
      <c r="I26" s="414"/>
      <c r="J26" s="412">
        <v>26</v>
      </c>
      <c r="K26" s="413"/>
      <c r="L26" s="412">
        <v>41</v>
      </c>
      <c r="M26" s="413"/>
    </row>
    <row r="27" spans="1:13" ht="15">
      <c r="A27" s="406" t="s">
        <v>317</v>
      </c>
      <c r="B27" s="412">
        <v>4</v>
      </c>
      <c r="C27" s="414"/>
      <c r="D27" s="412">
        <v>3</v>
      </c>
      <c r="E27" s="414"/>
      <c r="F27" s="412">
        <v>12</v>
      </c>
      <c r="G27" s="414"/>
      <c r="H27" s="412">
        <v>10</v>
      </c>
      <c r="I27" s="414"/>
      <c r="J27" s="412">
        <v>6</v>
      </c>
      <c r="K27" s="413"/>
      <c r="L27" s="412">
        <v>2</v>
      </c>
      <c r="M27" s="413"/>
    </row>
    <row r="28" spans="1:13" ht="15.75" thickBot="1">
      <c r="A28" s="439" t="s">
        <v>264</v>
      </c>
      <c r="B28" s="436">
        <v>3</v>
      </c>
      <c r="C28" s="438"/>
      <c r="D28" s="436">
        <v>9</v>
      </c>
      <c r="E28" s="438"/>
      <c r="F28" s="436">
        <v>5</v>
      </c>
      <c r="G28" s="438"/>
      <c r="H28" s="436">
        <v>1</v>
      </c>
      <c r="I28" s="438"/>
      <c r="J28" s="436">
        <v>2</v>
      </c>
      <c r="K28" s="437"/>
      <c r="L28" s="436">
        <v>4</v>
      </c>
      <c r="M28" s="435"/>
    </row>
    <row r="29" spans="1:13" ht="13.5" customHeight="1">
      <c r="A29" s="777"/>
      <c r="B29" s="777"/>
      <c r="C29" s="777"/>
      <c r="D29" s="777"/>
      <c r="E29" s="777"/>
      <c r="F29" s="777"/>
      <c r="G29" s="777"/>
      <c r="H29" s="777"/>
      <c r="I29" s="777"/>
      <c r="J29" s="777"/>
      <c r="K29" s="777"/>
      <c r="L29" s="777"/>
      <c r="M29" s="777"/>
    </row>
    <row r="30" spans="1:13" ht="27" customHeight="1">
      <c r="A30" s="777" t="s">
        <v>226</v>
      </c>
      <c r="B30" s="777"/>
      <c r="C30" s="777"/>
      <c r="D30" s="777"/>
      <c r="E30" s="777"/>
      <c r="F30" s="777"/>
      <c r="G30" s="777"/>
      <c r="H30" s="777"/>
      <c r="I30" s="777"/>
      <c r="J30" s="777"/>
      <c r="K30" s="777"/>
      <c r="L30" s="777"/>
      <c r="M30" s="777"/>
    </row>
    <row r="31" spans="1:13" ht="24" customHeight="1">
      <c r="A31" s="777" t="s">
        <v>262</v>
      </c>
      <c r="B31" s="777"/>
      <c r="C31" s="777"/>
      <c r="D31" s="777"/>
      <c r="E31" s="777"/>
      <c r="F31" s="777"/>
      <c r="G31" s="777"/>
      <c r="H31" s="777"/>
      <c r="I31" s="777"/>
      <c r="J31" s="777"/>
      <c r="K31" s="777"/>
      <c r="L31" s="777"/>
      <c r="M31" s="777"/>
    </row>
    <row r="32" spans="1:13" ht="12.75" customHeight="1">
      <c r="A32" s="777"/>
      <c r="B32" s="777"/>
      <c r="C32" s="777"/>
      <c r="D32" s="777"/>
      <c r="E32" s="777"/>
      <c r="F32" s="777"/>
      <c r="G32" s="777"/>
      <c r="H32" s="777"/>
      <c r="I32" s="777"/>
      <c r="J32" s="777"/>
      <c r="K32" s="777"/>
      <c r="L32" s="777"/>
      <c r="M32" s="777"/>
    </row>
    <row r="33" spans="1:13" ht="12.75" customHeight="1">
      <c r="A33" s="777" t="s">
        <v>242</v>
      </c>
      <c r="B33" s="777"/>
      <c r="C33" s="777"/>
      <c r="D33" s="777"/>
      <c r="E33" s="777"/>
      <c r="F33" s="777"/>
      <c r="G33" s="777"/>
      <c r="H33" s="777"/>
      <c r="I33" s="777"/>
      <c r="J33" s="777"/>
      <c r="K33" s="777"/>
      <c r="L33" s="777"/>
      <c r="M33" s="777"/>
    </row>
    <row r="34" spans="1:13" ht="12.75">
      <c r="A34" s="777" t="s">
        <v>101</v>
      </c>
      <c r="B34" s="777"/>
      <c r="C34" s="777"/>
      <c r="D34" s="777"/>
      <c r="E34" s="777"/>
      <c r="F34" s="777"/>
      <c r="G34" s="777"/>
      <c r="H34" s="777"/>
      <c r="I34" s="777"/>
      <c r="J34" s="777"/>
      <c r="K34" s="777"/>
      <c r="L34" s="777"/>
      <c r="M34" s="777"/>
    </row>
  </sheetData>
  <sheetProtection/>
  <mergeCells count="19">
    <mergeCell ref="L6:M6"/>
    <mergeCell ref="H5:I5"/>
    <mergeCell ref="J5:K5"/>
    <mergeCell ref="A34:M34"/>
    <mergeCell ref="A30:M30"/>
    <mergeCell ref="A31:M31"/>
    <mergeCell ref="A29:M29"/>
    <mergeCell ref="A32:M32"/>
    <mergeCell ref="A33:M33"/>
    <mergeCell ref="A1:M1"/>
    <mergeCell ref="A2:M2"/>
    <mergeCell ref="A3:M3"/>
    <mergeCell ref="A5:A6"/>
    <mergeCell ref="B5:C6"/>
    <mergeCell ref="D5:E6"/>
    <mergeCell ref="F5:G6"/>
    <mergeCell ref="L5:M5"/>
    <mergeCell ref="H6:I6"/>
    <mergeCell ref="J6:K6"/>
  </mergeCells>
  <printOptions horizontalCentered="1" verticalCentered="1"/>
  <pageMargins left="0.5" right="0.5" top="0.5" bottom="0.75" header="0.5" footer="0.5"/>
  <pageSetup fitToHeight="1" fitToWidth="1" horizontalDpi="600" verticalDpi="600" orientation="landscape"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A1" sqref="A1:M34"/>
    </sheetView>
  </sheetViews>
  <sheetFormatPr defaultColWidth="9.140625" defaultRowHeight="12.75"/>
  <cols>
    <col min="1" max="1" width="44.00390625" style="0" customWidth="1"/>
    <col min="2" max="2" width="9.28125" style="0" customWidth="1"/>
    <col min="3" max="3" width="3.8515625" style="0" customWidth="1"/>
    <col min="4" max="4" width="9.7109375" style="0" customWidth="1"/>
    <col min="5" max="5" width="3.8515625" style="0" customWidth="1"/>
    <col min="7" max="7" width="3.8515625" style="0" customWidth="1"/>
    <col min="8" max="8" width="8.8515625" style="0" customWidth="1"/>
    <col min="9" max="9" width="4.421875" style="0" customWidth="1"/>
    <col min="10" max="10" width="8.7109375" style="0" customWidth="1"/>
    <col min="11" max="11" width="3.8515625" style="0" customWidth="1"/>
    <col min="12" max="12" width="9.28125" style="0" customWidth="1"/>
    <col min="13" max="13" width="4.57421875" style="0" customWidth="1"/>
  </cols>
  <sheetData>
    <row r="1" spans="1:13" ht="18">
      <c r="A1" s="778" t="s">
        <v>330</v>
      </c>
      <c r="B1" s="778"/>
      <c r="C1" s="778"/>
      <c r="D1" s="778"/>
      <c r="E1" s="778"/>
      <c r="F1" s="778"/>
      <c r="G1" s="778"/>
      <c r="H1" s="778"/>
      <c r="I1" s="778"/>
      <c r="J1" s="778"/>
      <c r="K1" s="778"/>
      <c r="L1" s="778"/>
      <c r="M1" s="778"/>
    </row>
    <row r="2" spans="1:13" ht="18">
      <c r="A2" s="778" t="s">
        <v>260</v>
      </c>
      <c r="B2" s="778"/>
      <c r="C2" s="778"/>
      <c r="D2" s="778"/>
      <c r="E2" s="778"/>
      <c r="F2" s="778"/>
      <c r="G2" s="778"/>
      <c r="H2" s="778"/>
      <c r="I2" s="778"/>
      <c r="J2" s="778"/>
      <c r="K2" s="778"/>
      <c r="L2" s="778"/>
      <c r="M2" s="778"/>
    </row>
    <row r="3" spans="1:13" ht="18.75">
      <c r="A3" s="779" t="s">
        <v>327</v>
      </c>
      <c r="B3" s="779"/>
      <c r="C3" s="779"/>
      <c r="D3" s="779"/>
      <c r="E3" s="779"/>
      <c r="F3" s="779"/>
      <c r="G3" s="779"/>
      <c r="H3" s="779"/>
      <c r="I3" s="779"/>
      <c r="J3" s="779"/>
      <c r="K3" s="779"/>
      <c r="L3" s="779"/>
      <c r="M3" s="779"/>
    </row>
    <row r="4" spans="1:13" ht="12.75">
      <c r="A4" s="16"/>
      <c r="B4" s="16"/>
      <c r="C4" s="357"/>
      <c r="D4" s="16"/>
      <c r="E4" s="357"/>
      <c r="F4" s="16"/>
      <c r="G4" s="357"/>
      <c r="H4" s="16"/>
      <c r="I4" s="357"/>
      <c r="J4" s="16"/>
      <c r="K4" s="357"/>
      <c r="L4" s="16"/>
      <c r="M4" s="16"/>
    </row>
    <row r="5" spans="1:13" ht="14.25" customHeight="1">
      <c r="A5" s="875" t="s">
        <v>326</v>
      </c>
      <c r="B5" s="872" t="s">
        <v>0</v>
      </c>
      <c r="C5" s="873"/>
      <c r="D5" s="872" t="s">
        <v>257</v>
      </c>
      <c r="E5" s="873"/>
      <c r="F5" s="872" t="s">
        <v>256</v>
      </c>
      <c r="G5" s="873"/>
      <c r="H5" s="870" t="s">
        <v>255</v>
      </c>
      <c r="I5" s="871"/>
      <c r="J5" s="870" t="s">
        <v>254</v>
      </c>
      <c r="K5" s="871"/>
      <c r="L5" s="870" t="s">
        <v>253</v>
      </c>
      <c r="M5" s="874"/>
    </row>
    <row r="6" spans="1:13" ht="15">
      <c r="A6" s="875"/>
      <c r="B6" s="872"/>
      <c r="C6" s="873"/>
      <c r="D6" s="872"/>
      <c r="E6" s="873"/>
      <c r="F6" s="872"/>
      <c r="G6" s="873"/>
      <c r="H6" s="867" t="s">
        <v>252</v>
      </c>
      <c r="I6" s="868"/>
      <c r="J6" s="867" t="s">
        <v>251</v>
      </c>
      <c r="K6" s="868"/>
      <c r="L6" s="867" t="s">
        <v>250</v>
      </c>
      <c r="M6" s="869"/>
    </row>
    <row r="7" spans="1:13" ht="14.25">
      <c r="A7" s="448"/>
      <c r="B7" s="447"/>
      <c r="C7" s="448"/>
      <c r="D7" s="447"/>
      <c r="E7" s="448"/>
      <c r="F7" s="447"/>
      <c r="G7" s="448"/>
      <c r="H7" s="447"/>
      <c r="I7" s="448"/>
      <c r="J7" s="447"/>
      <c r="K7" s="446"/>
      <c r="L7" s="447"/>
      <c r="M7" s="446"/>
    </row>
    <row r="8" spans="1:13" ht="15">
      <c r="A8" s="236" t="s">
        <v>65</v>
      </c>
      <c r="B8" s="346">
        <v>1</v>
      </c>
      <c r="C8" s="347"/>
      <c r="D8" s="346">
        <v>1</v>
      </c>
      <c r="E8" s="347"/>
      <c r="F8" s="346">
        <v>1</v>
      </c>
      <c r="G8" s="347"/>
      <c r="H8" s="346">
        <v>1</v>
      </c>
      <c r="I8" s="347"/>
      <c r="J8" s="346">
        <v>1</v>
      </c>
      <c r="K8" s="347"/>
      <c r="L8" s="346">
        <v>1</v>
      </c>
      <c r="M8" s="347"/>
    </row>
    <row r="9" spans="1:13" ht="12.75">
      <c r="A9" s="463"/>
      <c r="B9" s="462"/>
      <c r="C9" s="463"/>
      <c r="D9" s="462"/>
      <c r="E9" s="463"/>
      <c r="F9" s="462"/>
      <c r="G9" s="463"/>
      <c r="H9" s="462"/>
      <c r="I9" s="463"/>
      <c r="J9" s="462"/>
      <c r="K9" s="357"/>
      <c r="L9" s="462"/>
      <c r="M9" s="357"/>
    </row>
    <row r="10" spans="1:13" ht="14.25">
      <c r="A10" s="229" t="s">
        <v>60</v>
      </c>
      <c r="B10" s="459">
        <v>19</v>
      </c>
      <c r="C10" s="461"/>
      <c r="D10" s="459">
        <v>20</v>
      </c>
      <c r="E10" s="461"/>
      <c r="F10" s="459">
        <v>20</v>
      </c>
      <c r="G10" s="461"/>
      <c r="H10" s="459">
        <v>22</v>
      </c>
      <c r="I10" s="461"/>
      <c r="J10" s="459">
        <v>20</v>
      </c>
      <c r="K10" s="460"/>
      <c r="L10" s="459">
        <v>16</v>
      </c>
      <c r="M10" s="200"/>
    </row>
    <row r="11" spans="1:13" ht="14.25">
      <c r="A11" s="229" t="s">
        <v>61</v>
      </c>
      <c r="B11" s="459">
        <v>31</v>
      </c>
      <c r="C11" s="461"/>
      <c r="D11" s="459">
        <v>52</v>
      </c>
      <c r="E11" s="461"/>
      <c r="F11" s="459">
        <v>42</v>
      </c>
      <c r="G11" s="461"/>
      <c r="H11" s="459">
        <v>32</v>
      </c>
      <c r="I11" s="461"/>
      <c r="J11" s="459">
        <v>29</v>
      </c>
      <c r="K11" s="460"/>
      <c r="L11" s="459">
        <v>29</v>
      </c>
      <c r="M11" s="200"/>
    </row>
    <row r="12" spans="1:13" ht="14.25">
      <c r="A12" s="229" t="s">
        <v>325</v>
      </c>
      <c r="B12" s="456">
        <v>4</v>
      </c>
      <c r="C12" s="458"/>
      <c r="D12" s="456">
        <v>8</v>
      </c>
      <c r="E12" s="458"/>
      <c r="F12" s="456">
        <v>6</v>
      </c>
      <c r="G12" s="458"/>
      <c r="H12" s="456">
        <v>4</v>
      </c>
      <c r="I12" s="458"/>
      <c r="J12" s="456">
        <v>3</v>
      </c>
      <c r="K12" s="457"/>
      <c r="L12" s="456">
        <v>3</v>
      </c>
      <c r="M12" s="440"/>
    </row>
    <row r="13" spans="1:13" ht="15">
      <c r="A13" s="406" t="s">
        <v>288</v>
      </c>
      <c r="B13" s="452">
        <v>54</v>
      </c>
      <c r="C13" s="454"/>
      <c r="D13" s="452">
        <v>79</v>
      </c>
      <c r="E13" s="454"/>
      <c r="F13" s="452">
        <v>68</v>
      </c>
      <c r="G13" s="454"/>
      <c r="H13" s="452">
        <v>58</v>
      </c>
      <c r="I13" s="454"/>
      <c r="J13" s="452">
        <v>53</v>
      </c>
      <c r="K13" s="453"/>
      <c r="L13" s="452">
        <v>48</v>
      </c>
      <c r="M13" s="413"/>
    </row>
    <row r="14" spans="1:13" ht="14.25">
      <c r="A14" s="229" t="s">
        <v>324</v>
      </c>
      <c r="B14" s="459">
        <v>1</v>
      </c>
      <c r="C14" s="461"/>
      <c r="D14" s="459">
        <v>1</v>
      </c>
      <c r="E14" s="461"/>
      <c r="F14" s="459">
        <v>1</v>
      </c>
      <c r="G14" s="461"/>
      <c r="H14" s="459">
        <v>1</v>
      </c>
      <c r="I14" s="461"/>
      <c r="J14" s="459">
        <v>1</v>
      </c>
      <c r="K14" s="460"/>
      <c r="L14" s="459">
        <v>1</v>
      </c>
      <c r="M14" s="200"/>
    </row>
    <row r="15" spans="1:13" ht="14.25">
      <c r="A15" s="229" t="s">
        <v>323</v>
      </c>
      <c r="B15" s="459" t="s">
        <v>185</v>
      </c>
      <c r="C15" s="461"/>
      <c r="D15" s="459" t="s">
        <v>185</v>
      </c>
      <c r="E15" s="461"/>
      <c r="F15" s="459" t="s">
        <v>185</v>
      </c>
      <c r="G15" s="461"/>
      <c r="H15" s="459" t="s">
        <v>185</v>
      </c>
      <c r="I15" s="461"/>
      <c r="J15" s="459" t="s">
        <v>185</v>
      </c>
      <c r="K15" s="460"/>
      <c r="L15" s="459" t="s">
        <v>185</v>
      </c>
      <c r="M15" s="354"/>
    </row>
    <row r="16" spans="1:13" ht="14.25">
      <c r="A16" s="229" t="s">
        <v>322</v>
      </c>
      <c r="B16" s="459" t="s">
        <v>185</v>
      </c>
      <c r="C16" s="461"/>
      <c r="D16" s="459" t="s">
        <v>185</v>
      </c>
      <c r="E16" s="461"/>
      <c r="F16" s="459" t="s">
        <v>185</v>
      </c>
      <c r="G16" s="461"/>
      <c r="H16" s="459" t="s">
        <v>185</v>
      </c>
      <c r="I16" s="461"/>
      <c r="J16" s="459" t="s">
        <v>185</v>
      </c>
      <c r="K16" s="460"/>
      <c r="L16" s="459" t="s">
        <v>185</v>
      </c>
      <c r="M16" s="354"/>
    </row>
    <row r="17" spans="1:13" ht="14.25">
      <c r="A17" s="229" t="s">
        <v>321</v>
      </c>
      <c r="B17" s="459" t="s">
        <v>185</v>
      </c>
      <c r="C17" s="461"/>
      <c r="D17" s="459" t="s">
        <v>185</v>
      </c>
      <c r="E17" s="461"/>
      <c r="F17" s="459" t="s">
        <v>185</v>
      </c>
      <c r="G17" s="461"/>
      <c r="H17" s="459" t="s">
        <v>185</v>
      </c>
      <c r="I17" s="461"/>
      <c r="J17" s="459" t="s">
        <v>185</v>
      </c>
      <c r="K17" s="460"/>
      <c r="L17" s="459" t="s">
        <v>185</v>
      </c>
      <c r="M17" s="354"/>
    </row>
    <row r="18" spans="1:13" ht="14.25">
      <c r="A18" s="229" t="s">
        <v>320</v>
      </c>
      <c r="B18" s="459">
        <v>1</v>
      </c>
      <c r="C18" s="461"/>
      <c r="D18" s="459" t="s">
        <v>185</v>
      </c>
      <c r="E18" s="461"/>
      <c r="F18" s="459">
        <v>1</v>
      </c>
      <c r="G18" s="461"/>
      <c r="H18" s="459">
        <v>1</v>
      </c>
      <c r="I18" s="461"/>
      <c r="J18" s="459">
        <v>1</v>
      </c>
      <c r="K18" s="460"/>
      <c r="L18" s="459">
        <v>1</v>
      </c>
      <c r="M18" s="354"/>
    </row>
    <row r="19" spans="1:13" ht="14.25">
      <c r="A19" s="229" t="s">
        <v>319</v>
      </c>
      <c r="B19" s="456">
        <v>1</v>
      </c>
      <c r="C19" s="458"/>
      <c r="D19" s="456" t="s">
        <v>185</v>
      </c>
      <c r="E19" s="458"/>
      <c r="F19" s="456">
        <v>1</v>
      </c>
      <c r="G19" s="458"/>
      <c r="H19" s="456">
        <v>1</v>
      </c>
      <c r="I19" s="458"/>
      <c r="J19" s="456">
        <v>1</v>
      </c>
      <c r="K19" s="457"/>
      <c r="L19" s="456">
        <v>1</v>
      </c>
      <c r="M19" s="440"/>
    </row>
    <row r="20" spans="1:13" ht="15">
      <c r="A20" s="406" t="s">
        <v>280</v>
      </c>
      <c r="B20" s="452">
        <v>3</v>
      </c>
      <c r="C20" s="454"/>
      <c r="D20" s="452">
        <v>1</v>
      </c>
      <c r="E20" s="454"/>
      <c r="F20" s="452">
        <v>2</v>
      </c>
      <c r="G20" s="454"/>
      <c r="H20" s="452">
        <v>3</v>
      </c>
      <c r="I20" s="454"/>
      <c r="J20" s="452">
        <v>3</v>
      </c>
      <c r="K20" s="453"/>
      <c r="L20" s="452">
        <v>4</v>
      </c>
      <c r="M20" s="413"/>
    </row>
    <row r="21" spans="1:13" ht="15">
      <c r="A21" s="406" t="s">
        <v>318</v>
      </c>
      <c r="B21" s="452">
        <v>3</v>
      </c>
      <c r="C21" s="454"/>
      <c r="D21" s="452" t="s">
        <v>185</v>
      </c>
      <c r="E21" s="454"/>
      <c r="F21" s="452">
        <v>1</v>
      </c>
      <c r="G21" s="454"/>
      <c r="H21" s="452">
        <v>3</v>
      </c>
      <c r="I21" s="454"/>
      <c r="J21" s="452">
        <v>3</v>
      </c>
      <c r="K21" s="453"/>
      <c r="L21" s="452">
        <v>5</v>
      </c>
      <c r="M21" s="413"/>
    </row>
    <row r="22" spans="1:13" ht="15">
      <c r="A22" s="406" t="s">
        <v>274</v>
      </c>
      <c r="B22" s="455">
        <v>2</v>
      </c>
      <c r="C22" s="454"/>
      <c r="D22" s="452">
        <v>2</v>
      </c>
      <c r="E22" s="454"/>
      <c r="F22" s="452">
        <v>1</v>
      </c>
      <c r="G22" s="454"/>
      <c r="H22" s="452">
        <v>1</v>
      </c>
      <c r="I22" s="454"/>
      <c r="J22" s="455">
        <v>2</v>
      </c>
      <c r="K22" s="453"/>
      <c r="L22" s="452">
        <v>3</v>
      </c>
      <c r="M22" s="413"/>
    </row>
    <row r="23" spans="1:13" ht="15">
      <c r="A23" s="406" t="s">
        <v>270</v>
      </c>
      <c r="B23" s="452">
        <v>4</v>
      </c>
      <c r="C23" s="454"/>
      <c r="D23" s="455">
        <v>-2</v>
      </c>
      <c r="E23" s="454"/>
      <c r="F23" s="452" t="s">
        <v>185</v>
      </c>
      <c r="G23" s="454"/>
      <c r="H23" s="452">
        <v>2</v>
      </c>
      <c r="I23" s="454"/>
      <c r="J23" s="452">
        <v>4</v>
      </c>
      <c r="K23" s="453"/>
      <c r="L23" s="452">
        <v>6</v>
      </c>
      <c r="M23" s="413"/>
    </row>
    <row r="24" spans="1:13" ht="16.5" customHeight="1">
      <c r="A24" s="406" t="s">
        <v>269</v>
      </c>
      <c r="B24" s="452">
        <v>3</v>
      </c>
      <c r="C24" s="454"/>
      <c r="D24" s="452" t="s">
        <v>185</v>
      </c>
      <c r="E24" s="454"/>
      <c r="F24" s="452">
        <v>1</v>
      </c>
      <c r="G24" s="454"/>
      <c r="H24" s="452">
        <v>2</v>
      </c>
      <c r="I24" s="454"/>
      <c r="J24" s="452">
        <v>3</v>
      </c>
      <c r="K24" s="453"/>
      <c r="L24" s="452">
        <v>3</v>
      </c>
      <c r="M24" s="413"/>
    </row>
    <row r="25" spans="1:13" ht="16.5" customHeight="1">
      <c r="A25" s="406" t="s">
        <v>268</v>
      </c>
      <c r="B25" s="452">
        <v>2</v>
      </c>
      <c r="C25" s="454"/>
      <c r="D25" s="452">
        <v>4</v>
      </c>
      <c r="E25" s="454"/>
      <c r="F25" s="452">
        <v>7</v>
      </c>
      <c r="G25" s="454"/>
      <c r="H25" s="452">
        <v>3</v>
      </c>
      <c r="I25" s="454"/>
      <c r="J25" s="452">
        <v>1</v>
      </c>
      <c r="K25" s="453"/>
      <c r="L25" s="452" t="s">
        <v>185</v>
      </c>
      <c r="M25" s="413"/>
    </row>
    <row r="26" spans="1:13" ht="15.75" customHeight="1">
      <c r="A26" s="406" t="s">
        <v>267</v>
      </c>
      <c r="B26" s="452">
        <v>11</v>
      </c>
      <c r="C26" s="454"/>
      <c r="D26" s="452" t="s">
        <v>185</v>
      </c>
      <c r="E26" s="454"/>
      <c r="F26" s="452" t="s">
        <v>185</v>
      </c>
      <c r="G26" s="454"/>
      <c r="H26" s="452">
        <v>2</v>
      </c>
      <c r="I26" s="454"/>
      <c r="J26" s="452">
        <v>9</v>
      </c>
      <c r="K26" s="453"/>
      <c r="L26" s="452">
        <v>19</v>
      </c>
      <c r="M26" s="413"/>
    </row>
    <row r="27" spans="1:13" ht="15" customHeight="1">
      <c r="A27" s="406" t="s">
        <v>317</v>
      </c>
      <c r="B27" s="452">
        <v>16</v>
      </c>
      <c r="C27" s="454"/>
      <c r="D27" s="452">
        <v>6</v>
      </c>
      <c r="E27" s="454"/>
      <c r="F27" s="452">
        <v>15</v>
      </c>
      <c r="G27" s="454"/>
      <c r="H27" s="452">
        <v>23</v>
      </c>
      <c r="I27" s="454"/>
      <c r="J27" s="452">
        <v>20</v>
      </c>
      <c r="K27" s="453"/>
      <c r="L27" s="452">
        <v>10</v>
      </c>
      <c r="M27" s="413"/>
    </row>
    <row r="28" spans="1:13" ht="15.75" thickBot="1">
      <c r="A28" s="439" t="s">
        <v>329</v>
      </c>
      <c r="B28" s="449">
        <v>2</v>
      </c>
      <c r="C28" s="451"/>
      <c r="D28" s="449">
        <v>9</v>
      </c>
      <c r="E28" s="451"/>
      <c r="F28" s="449">
        <v>6</v>
      </c>
      <c r="G28" s="451"/>
      <c r="H28" s="449">
        <v>2</v>
      </c>
      <c r="I28" s="451"/>
      <c r="J28" s="449">
        <v>1</v>
      </c>
      <c r="K28" s="450"/>
      <c r="L28" s="449">
        <v>1</v>
      </c>
      <c r="M28" s="435"/>
    </row>
    <row r="29" spans="1:13" ht="13.5" customHeight="1">
      <c r="A29" s="777"/>
      <c r="B29" s="777"/>
      <c r="C29" s="777"/>
      <c r="D29" s="777"/>
      <c r="E29" s="777"/>
      <c r="F29" s="777"/>
      <c r="G29" s="777"/>
      <c r="H29" s="777"/>
      <c r="I29" s="777"/>
      <c r="J29" s="777"/>
      <c r="K29" s="777"/>
      <c r="L29" s="777"/>
      <c r="M29" s="777"/>
    </row>
    <row r="30" spans="1:13" ht="23.25" customHeight="1">
      <c r="A30" s="777" t="s">
        <v>226</v>
      </c>
      <c r="B30" s="777"/>
      <c r="C30" s="777"/>
      <c r="D30" s="777"/>
      <c r="E30" s="777"/>
      <c r="F30" s="777"/>
      <c r="G30" s="777"/>
      <c r="H30" s="777"/>
      <c r="I30" s="777"/>
      <c r="J30" s="777"/>
      <c r="K30" s="777"/>
      <c r="L30" s="777"/>
      <c r="M30" s="777"/>
    </row>
    <row r="31" spans="1:13" ht="24" customHeight="1">
      <c r="A31" s="777" t="s">
        <v>262</v>
      </c>
      <c r="B31" s="777"/>
      <c r="C31" s="777"/>
      <c r="D31" s="777"/>
      <c r="E31" s="777"/>
      <c r="F31" s="777"/>
      <c r="G31" s="777"/>
      <c r="H31" s="777"/>
      <c r="I31" s="777"/>
      <c r="J31" s="777"/>
      <c r="K31" s="777"/>
      <c r="L31" s="777"/>
      <c r="M31" s="777"/>
    </row>
    <row r="32" spans="1:13" ht="12.75" customHeight="1">
      <c r="A32" s="777"/>
      <c r="B32" s="777"/>
      <c r="C32" s="777"/>
      <c r="D32" s="777"/>
      <c r="E32" s="777"/>
      <c r="F32" s="777"/>
      <c r="G32" s="777"/>
      <c r="H32" s="777"/>
      <c r="I32" s="777"/>
      <c r="J32" s="777"/>
      <c r="K32" s="777"/>
      <c r="L32" s="777"/>
      <c r="M32" s="777"/>
    </row>
    <row r="33" spans="1:13" ht="12.75" customHeight="1">
      <c r="A33" s="777" t="s">
        <v>242</v>
      </c>
      <c r="B33" s="777"/>
      <c r="C33" s="777"/>
      <c r="D33" s="777"/>
      <c r="E33" s="777"/>
      <c r="F33" s="777"/>
      <c r="G33" s="777"/>
      <c r="H33" s="777"/>
      <c r="I33" s="777"/>
      <c r="J33" s="777"/>
      <c r="K33" s="777"/>
      <c r="L33" s="777"/>
      <c r="M33" s="777"/>
    </row>
    <row r="34" spans="1:13" ht="12.75">
      <c r="A34" s="777" t="s">
        <v>101</v>
      </c>
      <c r="B34" s="777"/>
      <c r="C34" s="777"/>
      <c r="D34" s="777"/>
      <c r="E34" s="777"/>
      <c r="F34" s="777"/>
      <c r="G34" s="777"/>
      <c r="H34" s="777"/>
      <c r="I34" s="777"/>
      <c r="J34" s="777"/>
      <c r="K34" s="777"/>
      <c r="L34" s="777"/>
      <c r="M34" s="777"/>
    </row>
  </sheetData>
  <sheetProtection/>
  <mergeCells count="19">
    <mergeCell ref="A32:M32"/>
    <mergeCell ref="A33:M33"/>
    <mergeCell ref="A34:M34"/>
    <mergeCell ref="F5:G6"/>
    <mergeCell ref="H5:I5"/>
    <mergeCell ref="J5:K5"/>
    <mergeCell ref="A30:M30"/>
    <mergeCell ref="A29:M29"/>
    <mergeCell ref="A31:M31"/>
    <mergeCell ref="A1:M1"/>
    <mergeCell ref="A2:M2"/>
    <mergeCell ref="A3:M3"/>
    <mergeCell ref="L5:M5"/>
    <mergeCell ref="H6:I6"/>
    <mergeCell ref="J6:K6"/>
    <mergeCell ref="L6:M6"/>
    <mergeCell ref="A5:A6"/>
    <mergeCell ref="B5:C6"/>
    <mergeCell ref="D5:E6"/>
  </mergeCells>
  <printOptions/>
  <pageMargins left="0.75" right="0.75" top="1" bottom="1" header="0.5" footer="0.5"/>
  <pageSetup fitToHeight="1" fitToWidth="1" horizontalDpi="1200" verticalDpi="1200" orientation="landscape" scale="92"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A1" sqref="A1:G26"/>
    </sheetView>
  </sheetViews>
  <sheetFormatPr defaultColWidth="9.140625" defaultRowHeight="12.75"/>
  <cols>
    <col min="1" max="1" width="23.28125" style="0" customWidth="1"/>
    <col min="2" max="7" width="16.28125" style="0" customWidth="1"/>
    <col min="8" max="10" width="14.28125" style="0" customWidth="1"/>
  </cols>
  <sheetData>
    <row r="1" spans="1:13" ht="18">
      <c r="A1" s="778" t="s">
        <v>340</v>
      </c>
      <c r="B1" s="778"/>
      <c r="C1" s="778"/>
      <c r="D1" s="778"/>
      <c r="E1" s="778"/>
      <c r="F1" s="778"/>
      <c r="G1" s="778"/>
      <c r="H1" s="475"/>
      <c r="I1" s="475"/>
      <c r="J1" s="475"/>
      <c r="K1" s="474"/>
      <c r="L1" s="1"/>
      <c r="M1" s="1"/>
    </row>
    <row r="2" spans="1:13" ht="18">
      <c r="A2" s="778" t="s">
        <v>339</v>
      </c>
      <c r="B2" s="778"/>
      <c r="C2" s="778"/>
      <c r="D2" s="778"/>
      <c r="E2" s="778"/>
      <c r="F2" s="778"/>
      <c r="G2" s="778"/>
      <c r="H2" s="475"/>
      <c r="I2" s="475"/>
      <c r="J2" s="475"/>
      <c r="K2" s="474"/>
      <c r="L2" s="1"/>
      <c r="M2" s="1"/>
    </row>
    <row r="3" spans="1:13" ht="20.25" customHeight="1">
      <c r="A3" s="779" t="s">
        <v>203</v>
      </c>
      <c r="B3" s="779"/>
      <c r="C3" s="779"/>
      <c r="D3" s="779"/>
      <c r="E3" s="779"/>
      <c r="F3" s="779"/>
      <c r="G3" s="779"/>
      <c r="H3" s="473"/>
      <c r="I3" s="473"/>
      <c r="J3" s="473"/>
      <c r="K3" s="472"/>
      <c r="L3" s="358"/>
      <c r="M3" s="358"/>
    </row>
    <row r="4" spans="1:7" ht="32.25" customHeight="1" thickBot="1">
      <c r="A4" s="826" t="s">
        <v>135</v>
      </c>
      <c r="B4" s="823" t="s">
        <v>28</v>
      </c>
      <c r="C4" s="825"/>
      <c r="D4" s="823" t="s">
        <v>338</v>
      </c>
      <c r="E4" s="825"/>
      <c r="F4" s="823" t="s">
        <v>337</v>
      </c>
      <c r="G4" s="825"/>
    </row>
    <row r="5" spans="1:7" ht="14.25" customHeight="1">
      <c r="A5" s="826"/>
      <c r="B5" s="259"/>
      <c r="C5" s="827" t="s">
        <v>336</v>
      </c>
      <c r="D5" s="471"/>
      <c r="E5" s="259" t="s">
        <v>335</v>
      </c>
      <c r="F5" s="471"/>
      <c r="G5" s="259" t="s">
        <v>335</v>
      </c>
    </row>
    <row r="6" spans="1:7" ht="14.25">
      <c r="A6" s="826"/>
      <c r="B6" s="259" t="s">
        <v>0</v>
      </c>
      <c r="C6" s="828"/>
      <c r="D6" s="259" t="s">
        <v>0</v>
      </c>
      <c r="E6" s="259" t="s">
        <v>334</v>
      </c>
      <c r="F6" s="259" t="s">
        <v>0</v>
      </c>
      <c r="G6" s="259" t="s">
        <v>333</v>
      </c>
    </row>
    <row r="7" spans="1:7" ht="14.25">
      <c r="A7" s="826"/>
      <c r="B7" s="259"/>
      <c r="C7" s="828"/>
      <c r="D7" s="470"/>
      <c r="E7" s="259" t="s">
        <v>332</v>
      </c>
      <c r="F7" s="470"/>
      <c r="G7" s="259" t="s">
        <v>332</v>
      </c>
    </row>
    <row r="8" spans="1:7" ht="15">
      <c r="A8" s="258" t="s">
        <v>0</v>
      </c>
      <c r="B8" s="179">
        <v>48982</v>
      </c>
      <c r="C8" s="469">
        <v>0.128</v>
      </c>
      <c r="D8" s="179">
        <v>19407</v>
      </c>
      <c r="E8" s="469">
        <v>0.046</v>
      </c>
      <c r="F8" s="179">
        <v>2646603</v>
      </c>
      <c r="G8" s="468">
        <v>0.047</v>
      </c>
    </row>
    <row r="9" spans="1:7" ht="17.25" customHeight="1">
      <c r="A9" s="252" t="s">
        <v>134</v>
      </c>
      <c r="B9" s="256">
        <v>2890</v>
      </c>
      <c r="C9" s="467">
        <v>0.32899999999999996</v>
      </c>
      <c r="D9" s="176">
        <v>0</v>
      </c>
      <c r="E9" s="467">
        <v>0</v>
      </c>
      <c r="F9" s="176">
        <v>1373</v>
      </c>
      <c r="G9" s="466">
        <v>0.03</v>
      </c>
    </row>
    <row r="10" spans="1:7" ht="14.25">
      <c r="A10" s="255" t="s">
        <v>133</v>
      </c>
      <c r="B10" s="176">
        <v>24279</v>
      </c>
      <c r="C10" s="467">
        <v>0.062</v>
      </c>
      <c r="D10" s="176">
        <v>87</v>
      </c>
      <c r="E10" s="467">
        <v>0.055999999999999994</v>
      </c>
      <c r="F10" s="176">
        <v>18867</v>
      </c>
      <c r="G10" s="466">
        <v>0.054000000000000006</v>
      </c>
    </row>
    <row r="11" spans="1:7" ht="14.25">
      <c r="A11" s="254" t="s">
        <v>132</v>
      </c>
      <c r="B11" s="176">
        <v>5850</v>
      </c>
      <c r="C11" s="467">
        <v>0.149</v>
      </c>
      <c r="D11" s="176">
        <v>65</v>
      </c>
      <c r="E11" s="467">
        <v>0.14</v>
      </c>
      <c r="F11" s="176">
        <v>5916</v>
      </c>
      <c r="G11" s="466">
        <v>0.166</v>
      </c>
    </row>
    <row r="12" spans="1:7" ht="14.25">
      <c r="A12" s="252" t="s">
        <v>131</v>
      </c>
      <c r="B12" s="176">
        <v>2617</v>
      </c>
      <c r="C12" s="467">
        <v>0.182</v>
      </c>
      <c r="D12" s="176">
        <v>58</v>
      </c>
      <c r="E12" s="467">
        <v>0.124</v>
      </c>
      <c r="F12" s="176">
        <v>4468</v>
      </c>
      <c r="G12" s="466">
        <v>0.11900000000000001</v>
      </c>
    </row>
    <row r="13" spans="1:7" ht="14.25">
      <c r="A13" s="252" t="s">
        <v>130</v>
      </c>
      <c r="B13" s="176">
        <v>2317</v>
      </c>
      <c r="C13" s="467">
        <v>0.262</v>
      </c>
      <c r="D13" s="176">
        <v>104</v>
      </c>
      <c r="E13" s="467">
        <v>0.2</v>
      </c>
      <c r="F13" s="176">
        <v>7488</v>
      </c>
      <c r="G13" s="466">
        <v>0.17</v>
      </c>
    </row>
    <row r="14" spans="1:7" ht="14.25">
      <c r="A14" s="252" t="s">
        <v>129</v>
      </c>
      <c r="B14" s="176">
        <v>3036</v>
      </c>
      <c r="C14" s="467">
        <v>0.22</v>
      </c>
      <c r="D14" s="176">
        <v>252</v>
      </c>
      <c r="E14" s="467">
        <v>0.157</v>
      </c>
      <c r="F14" s="176">
        <v>22405</v>
      </c>
      <c r="G14" s="466">
        <v>0.154</v>
      </c>
    </row>
    <row r="15" spans="1:7" ht="14.25">
      <c r="A15" s="252" t="s">
        <v>128</v>
      </c>
      <c r="B15" s="176">
        <v>2156</v>
      </c>
      <c r="C15" s="467">
        <v>0.217</v>
      </c>
      <c r="D15" s="176">
        <v>368</v>
      </c>
      <c r="E15" s="467">
        <v>0.158</v>
      </c>
      <c r="F15" s="176">
        <v>32940</v>
      </c>
      <c r="G15" s="466">
        <v>0.152</v>
      </c>
    </row>
    <row r="16" spans="1:7" ht="14.25">
      <c r="A16" s="252" t="s">
        <v>127</v>
      </c>
      <c r="B16" s="176">
        <v>1760</v>
      </c>
      <c r="C16" s="467">
        <v>0.166</v>
      </c>
      <c r="D16" s="176">
        <v>608</v>
      </c>
      <c r="E16" s="467">
        <v>0.121</v>
      </c>
      <c r="F16" s="176">
        <v>57940</v>
      </c>
      <c r="G16" s="466">
        <v>0.109</v>
      </c>
    </row>
    <row r="17" spans="1:7" ht="18" customHeight="1">
      <c r="A17" s="252" t="s">
        <v>126</v>
      </c>
      <c r="B17" s="176">
        <v>1846</v>
      </c>
      <c r="C17" s="467">
        <v>0.135</v>
      </c>
      <c r="D17" s="176">
        <v>1391</v>
      </c>
      <c r="E17" s="467">
        <v>0.095</v>
      </c>
      <c r="F17" s="176">
        <v>157293</v>
      </c>
      <c r="G17" s="466">
        <v>0.079</v>
      </c>
    </row>
    <row r="18" spans="1:7" ht="16.5" customHeight="1">
      <c r="A18" s="252" t="s">
        <v>125</v>
      </c>
      <c r="B18" s="176">
        <v>909</v>
      </c>
      <c r="C18" s="467">
        <v>0.11</v>
      </c>
      <c r="D18" s="176">
        <v>1528</v>
      </c>
      <c r="E18" s="467">
        <v>0.07400000000000001</v>
      </c>
      <c r="F18" s="176">
        <v>165545</v>
      </c>
      <c r="G18" s="466">
        <v>0.07200000000000001</v>
      </c>
    </row>
    <row r="19" spans="1:7" ht="17.25" customHeight="1">
      <c r="A19" s="252" t="s">
        <v>124</v>
      </c>
      <c r="B19" s="176">
        <v>601</v>
      </c>
      <c r="C19" s="467">
        <v>0.06</v>
      </c>
      <c r="D19" s="176">
        <v>1993</v>
      </c>
      <c r="E19" s="467">
        <v>0.038</v>
      </c>
      <c r="F19" s="176">
        <v>242365</v>
      </c>
      <c r="G19" s="466">
        <v>0.065</v>
      </c>
    </row>
    <row r="20" spans="1:7" ht="18" customHeight="1">
      <c r="A20" s="252" t="s">
        <v>123</v>
      </c>
      <c r="B20" s="176">
        <v>325</v>
      </c>
      <c r="C20" s="467">
        <v>0.034</v>
      </c>
      <c r="D20" s="176">
        <v>2227</v>
      </c>
      <c r="E20" s="467">
        <v>0.022000000000000002</v>
      </c>
      <c r="F20" s="176">
        <v>267057</v>
      </c>
      <c r="G20" s="466">
        <v>0.025</v>
      </c>
    </row>
    <row r="21" spans="1:7" ht="18.75" customHeight="1">
      <c r="A21" s="252" t="s">
        <v>122</v>
      </c>
      <c r="B21" s="176">
        <v>266</v>
      </c>
      <c r="C21" s="467">
        <v>0.026000000000000002</v>
      </c>
      <c r="D21" s="176">
        <v>3841</v>
      </c>
      <c r="E21" s="467">
        <v>0.027000000000000003</v>
      </c>
      <c r="F21" s="176">
        <v>540223</v>
      </c>
      <c r="G21" s="466">
        <v>0.017</v>
      </c>
    </row>
    <row r="22" spans="1:7" ht="18" customHeight="1" thickBot="1">
      <c r="A22" s="251" t="s">
        <v>121</v>
      </c>
      <c r="B22" s="240">
        <v>130</v>
      </c>
      <c r="C22" s="465">
        <v>0.054000000000000006</v>
      </c>
      <c r="D22" s="240">
        <v>6883</v>
      </c>
      <c r="E22" s="465">
        <v>0.031</v>
      </c>
      <c r="F22" s="240">
        <v>1122723</v>
      </c>
      <c r="G22" s="464">
        <v>0.046</v>
      </c>
    </row>
    <row r="23" spans="1:7" ht="13.5" thickTop="1">
      <c r="A23" s="821"/>
      <c r="B23" s="821"/>
      <c r="C23" s="821"/>
      <c r="D23" s="821"/>
      <c r="E23" s="821"/>
      <c r="F23" s="821"/>
      <c r="G23" s="821"/>
    </row>
    <row r="24" spans="1:7" ht="12.75">
      <c r="A24" s="821" t="s">
        <v>331</v>
      </c>
      <c r="B24" s="821"/>
      <c r="C24" s="821"/>
      <c r="D24" s="821"/>
      <c r="E24" s="821"/>
      <c r="F24" s="821"/>
      <c r="G24" s="821"/>
    </row>
    <row r="25" spans="1:7" ht="12.75">
      <c r="A25" s="821"/>
      <c r="B25" s="821"/>
      <c r="C25" s="821"/>
      <c r="D25" s="821"/>
      <c r="E25" s="821"/>
      <c r="F25" s="821"/>
      <c r="G25" s="821"/>
    </row>
    <row r="26" spans="1:7" ht="12.75">
      <c r="A26" s="821" t="s">
        <v>101</v>
      </c>
      <c r="B26" s="821"/>
      <c r="C26" s="821"/>
      <c r="D26" s="821"/>
      <c r="E26" s="821"/>
      <c r="F26" s="821"/>
      <c r="G26" s="821"/>
    </row>
  </sheetData>
  <sheetProtection/>
  <mergeCells count="12">
    <mergeCell ref="A24:G24"/>
    <mergeCell ref="A23:G23"/>
    <mergeCell ref="A25:G25"/>
    <mergeCell ref="A26:G26"/>
    <mergeCell ref="B4:C4"/>
    <mergeCell ref="D4:E4"/>
    <mergeCell ref="F4:G4"/>
    <mergeCell ref="A1:G1"/>
    <mergeCell ref="A2:G2"/>
    <mergeCell ref="A3:G3"/>
    <mergeCell ref="A4:A7"/>
    <mergeCell ref="C5:C7"/>
  </mergeCells>
  <printOptions/>
  <pageMargins left="0.75" right="0.75" top="1" bottom="1" header="0.5" footer="0.5"/>
  <pageSetup fitToHeight="1" fitToWidth="1" horizontalDpi="300" verticalDpi="300" orientation="landscape"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selection activeCell="A1" sqref="A1:G25"/>
    </sheetView>
  </sheetViews>
  <sheetFormatPr defaultColWidth="9.140625" defaultRowHeight="12.75"/>
  <cols>
    <col min="1" max="1" width="23.28125" style="0" customWidth="1"/>
    <col min="2" max="7" width="15.8515625" style="0" customWidth="1"/>
    <col min="8" max="10" width="14.28125" style="0" customWidth="1"/>
  </cols>
  <sheetData>
    <row r="1" spans="1:13" ht="18">
      <c r="A1" s="778" t="s">
        <v>341</v>
      </c>
      <c r="B1" s="778"/>
      <c r="C1" s="778"/>
      <c r="D1" s="778"/>
      <c r="E1" s="778"/>
      <c r="F1" s="778"/>
      <c r="G1" s="778"/>
      <c r="H1" s="475"/>
      <c r="I1" s="475"/>
      <c r="J1" s="475"/>
      <c r="K1" s="474"/>
      <c r="L1" s="1"/>
      <c r="M1" s="1"/>
    </row>
    <row r="2" spans="1:13" ht="18">
      <c r="A2" s="778" t="s">
        <v>339</v>
      </c>
      <c r="B2" s="778"/>
      <c r="C2" s="778"/>
      <c r="D2" s="778"/>
      <c r="E2" s="778"/>
      <c r="F2" s="778"/>
      <c r="G2" s="778"/>
      <c r="H2" s="475"/>
      <c r="I2" s="475"/>
      <c r="J2" s="475"/>
      <c r="K2" s="474"/>
      <c r="L2" s="1"/>
      <c r="M2" s="1"/>
    </row>
    <row r="3" spans="1:13" ht="20.25" customHeight="1">
      <c r="A3" s="779" t="s">
        <v>208</v>
      </c>
      <c r="B3" s="779"/>
      <c r="C3" s="779"/>
      <c r="D3" s="779"/>
      <c r="E3" s="779"/>
      <c r="F3" s="779"/>
      <c r="G3" s="779"/>
      <c r="H3" s="473"/>
      <c r="I3" s="473"/>
      <c r="J3" s="473"/>
      <c r="K3" s="472"/>
      <c r="L3" s="358"/>
      <c r="M3" s="358"/>
    </row>
    <row r="4" spans="1:7" ht="30" customHeight="1" thickBot="1">
      <c r="A4" s="826" t="s">
        <v>135</v>
      </c>
      <c r="B4" s="823" t="s">
        <v>28</v>
      </c>
      <c r="C4" s="825"/>
      <c r="D4" s="823" t="s">
        <v>338</v>
      </c>
      <c r="E4" s="825"/>
      <c r="F4" s="823" t="s">
        <v>337</v>
      </c>
      <c r="G4" s="825"/>
    </row>
    <row r="5" spans="1:7" ht="14.25" customHeight="1">
      <c r="A5" s="826"/>
      <c r="B5" s="259"/>
      <c r="C5" s="827" t="s">
        <v>336</v>
      </c>
      <c r="D5" s="471"/>
      <c r="E5" s="259" t="s">
        <v>335</v>
      </c>
      <c r="F5" s="471"/>
      <c r="G5" s="259" t="s">
        <v>335</v>
      </c>
    </row>
    <row r="6" spans="1:7" ht="14.25">
      <c r="A6" s="826"/>
      <c r="B6" s="259" t="s">
        <v>0</v>
      </c>
      <c r="C6" s="828"/>
      <c r="D6" s="259" t="s">
        <v>0</v>
      </c>
      <c r="E6" s="259" t="s">
        <v>334</v>
      </c>
      <c r="F6" s="259" t="s">
        <v>0</v>
      </c>
      <c r="G6" s="259" t="s">
        <v>333</v>
      </c>
    </row>
    <row r="7" spans="1:7" ht="14.25">
      <c r="A7" s="826"/>
      <c r="B7" s="259"/>
      <c r="C7" s="828"/>
      <c r="D7" s="470"/>
      <c r="E7" s="259" t="s">
        <v>332</v>
      </c>
      <c r="F7" s="470"/>
      <c r="G7" s="259" t="s">
        <v>332</v>
      </c>
    </row>
    <row r="8" spans="1:7" ht="15">
      <c r="A8" s="258" t="s">
        <v>0</v>
      </c>
      <c r="B8" s="179">
        <v>48982</v>
      </c>
      <c r="C8" s="469">
        <v>0.128</v>
      </c>
      <c r="D8" s="179">
        <v>19407</v>
      </c>
      <c r="E8" s="469">
        <v>0.046</v>
      </c>
      <c r="F8" s="179">
        <v>2646603</v>
      </c>
      <c r="G8" s="468">
        <v>0.047</v>
      </c>
    </row>
    <row r="9" spans="1:7" ht="17.25" customHeight="1">
      <c r="A9" s="272" t="s">
        <v>177</v>
      </c>
      <c r="B9" s="39">
        <v>448</v>
      </c>
      <c r="C9" s="467">
        <f>14.6/100</f>
        <v>0.146</v>
      </c>
      <c r="D9" s="268">
        <v>71</v>
      </c>
      <c r="E9" s="467">
        <f>8.2/100</f>
        <v>0.08199999999999999</v>
      </c>
      <c r="F9" s="268">
        <v>5061</v>
      </c>
      <c r="G9" s="466">
        <f>8/100</f>
        <v>0.08</v>
      </c>
    </row>
    <row r="10" spans="1:7" ht="14.25">
      <c r="A10" s="40" t="s">
        <v>176</v>
      </c>
      <c r="B10" s="39">
        <v>410</v>
      </c>
      <c r="C10" s="467">
        <f>14.2/100</f>
        <v>0.142</v>
      </c>
      <c r="D10" s="268">
        <v>131</v>
      </c>
      <c r="E10" s="467">
        <f>6.4/100</f>
        <v>0.064</v>
      </c>
      <c r="F10" s="268">
        <v>17158</v>
      </c>
      <c r="G10" s="466">
        <f>5/100</f>
        <v>0.05</v>
      </c>
    </row>
    <row r="11" spans="1:7" ht="14.25">
      <c r="A11" s="40" t="s">
        <v>175</v>
      </c>
      <c r="B11" s="39">
        <v>2974</v>
      </c>
      <c r="C11" s="467">
        <f>11.6/100</f>
        <v>0.11599999999999999</v>
      </c>
      <c r="D11" s="268">
        <v>1464</v>
      </c>
      <c r="E11" s="467">
        <f>0.9/100</f>
        <v>0.009000000000000001</v>
      </c>
      <c r="F11" s="268">
        <v>162503</v>
      </c>
      <c r="G11" s="466">
        <f>0.8/100</f>
        <v>0.008</v>
      </c>
    </row>
    <row r="12" spans="1:7" ht="14.25">
      <c r="A12" s="40" t="s">
        <v>174</v>
      </c>
      <c r="B12" s="39">
        <v>7636</v>
      </c>
      <c r="C12" s="467">
        <f>19.6/100</f>
        <v>0.196</v>
      </c>
      <c r="D12" s="268">
        <v>5362</v>
      </c>
      <c r="E12" s="467">
        <f>5.1/100</f>
        <v>0.051</v>
      </c>
      <c r="F12" s="268">
        <v>1096800</v>
      </c>
      <c r="G12" s="466">
        <f>5.1/100</f>
        <v>0.051</v>
      </c>
    </row>
    <row r="13" spans="1:7" ht="14.25">
      <c r="A13" s="40" t="s">
        <v>173</v>
      </c>
      <c r="B13" s="39">
        <v>626</v>
      </c>
      <c r="C13" s="467">
        <f>10.7/100</f>
        <v>0.107</v>
      </c>
      <c r="D13" s="268">
        <v>1230</v>
      </c>
      <c r="E13" s="467">
        <f>5.9/100</f>
        <v>0.059000000000000004</v>
      </c>
      <c r="F13" s="268">
        <v>174051</v>
      </c>
      <c r="G13" s="466">
        <f>7.2/100</f>
        <v>0.07200000000000001</v>
      </c>
    </row>
    <row r="14" spans="1:7" ht="28.5">
      <c r="A14" s="40" t="s">
        <v>172</v>
      </c>
      <c r="B14" s="39">
        <v>854</v>
      </c>
      <c r="C14" s="467">
        <f>17.1/100</f>
        <v>0.171</v>
      </c>
      <c r="D14" s="268">
        <v>1130</v>
      </c>
      <c r="E14" s="467">
        <f>5.5/100</f>
        <v>0.055</v>
      </c>
      <c r="F14" s="268">
        <v>191347</v>
      </c>
      <c r="G14" s="466">
        <f>10.1/100</f>
        <v>0.10099999999999999</v>
      </c>
    </row>
    <row r="15" spans="1:7" ht="14.25">
      <c r="A15" s="40" t="s">
        <v>171</v>
      </c>
      <c r="B15" s="39">
        <v>342</v>
      </c>
      <c r="C15" s="467">
        <f>9.4/100</f>
        <v>0.094</v>
      </c>
      <c r="D15" s="268">
        <v>511</v>
      </c>
      <c r="E15" s="467">
        <f>0.5/100</f>
        <v>0.005</v>
      </c>
      <c r="F15" s="268">
        <v>136336</v>
      </c>
      <c r="G15" s="466">
        <f>1/100</f>
        <v>0.01</v>
      </c>
    </row>
    <row r="16" spans="1:7" ht="14.25">
      <c r="A16" s="40" t="s">
        <v>170</v>
      </c>
      <c r="B16" s="39">
        <v>2339</v>
      </c>
      <c r="C16" s="467">
        <f>14/100</f>
        <v>0.14</v>
      </c>
      <c r="D16" s="268">
        <v>411</v>
      </c>
      <c r="E16" s="467">
        <f>9.5/100</f>
        <v>0.095</v>
      </c>
      <c r="F16" s="268">
        <v>36582</v>
      </c>
      <c r="G16" s="466">
        <f>8.6/100</f>
        <v>0.086</v>
      </c>
    </row>
    <row r="17" spans="1:7" ht="18" customHeight="1">
      <c r="A17" s="40" t="s">
        <v>169</v>
      </c>
      <c r="B17" s="39">
        <v>1976</v>
      </c>
      <c r="C17" s="467">
        <f>18.2/100</f>
        <v>0.182</v>
      </c>
      <c r="D17" s="268">
        <v>1559</v>
      </c>
      <c r="E17" s="467">
        <f>7.7/100</f>
        <v>0.077</v>
      </c>
      <c r="F17" s="268">
        <v>66479</v>
      </c>
      <c r="G17" s="466">
        <f>10.1/100</f>
        <v>0.10099999999999999</v>
      </c>
    </row>
    <row r="18" spans="1:7" ht="30" customHeight="1">
      <c r="A18" s="40" t="s">
        <v>168</v>
      </c>
      <c r="B18" s="39">
        <v>6976</v>
      </c>
      <c r="C18" s="467">
        <f>11.7/100</f>
        <v>0.11699999999999999</v>
      </c>
      <c r="D18" s="268">
        <v>2820</v>
      </c>
      <c r="E18" s="467">
        <f>3.1/100</f>
        <v>0.031</v>
      </c>
      <c r="F18" s="268">
        <v>325589</v>
      </c>
      <c r="G18" s="466">
        <f>2.1/100</f>
        <v>0.021</v>
      </c>
    </row>
    <row r="19" spans="1:7" ht="17.25" customHeight="1">
      <c r="A19" s="40" t="s">
        <v>167</v>
      </c>
      <c r="B19" s="39">
        <v>23139</v>
      </c>
      <c r="C19" s="467">
        <f>10.4/100</f>
        <v>0.10400000000000001</v>
      </c>
      <c r="D19" s="268">
        <v>4130</v>
      </c>
      <c r="E19" s="467">
        <f>4.9/100</f>
        <v>0.049</v>
      </c>
      <c r="F19" s="268">
        <v>397419</v>
      </c>
      <c r="G19" s="466">
        <f>4/100</f>
        <v>0.04</v>
      </c>
    </row>
    <row r="20" spans="1:7" ht="18" customHeight="1">
      <c r="A20" s="40" t="s">
        <v>166</v>
      </c>
      <c r="B20" s="39">
        <v>1228</v>
      </c>
      <c r="C20" s="467">
        <v>0.10300000000000001</v>
      </c>
      <c r="D20" s="268">
        <v>570</v>
      </c>
      <c r="E20" s="467">
        <v>0.018000000000000002</v>
      </c>
      <c r="F20" s="268">
        <v>35259</v>
      </c>
      <c r="G20" s="466">
        <v>0.039</v>
      </c>
    </row>
    <row r="21" spans="1:7" ht="18.75" customHeight="1" thickBot="1">
      <c r="A21" s="251" t="s">
        <v>165</v>
      </c>
      <c r="B21" s="241">
        <v>34</v>
      </c>
      <c r="C21" s="465">
        <v>0.059000000000000004</v>
      </c>
      <c r="D21" s="242">
        <v>19</v>
      </c>
      <c r="E21" s="465">
        <v>0</v>
      </c>
      <c r="F21" s="242">
        <v>2020</v>
      </c>
      <c r="G21" s="464">
        <v>0</v>
      </c>
    </row>
    <row r="22" spans="1:7" ht="18" customHeight="1" thickTop="1">
      <c r="A22" s="882"/>
      <c r="B22" s="882"/>
      <c r="C22" s="882"/>
      <c r="D22" s="882"/>
      <c r="E22" s="882"/>
      <c r="F22" s="882"/>
      <c r="G22" s="882"/>
    </row>
    <row r="23" spans="1:7" ht="12.75">
      <c r="A23" s="882" t="s">
        <v>331</v>
      </c>
      <c r="B23" s="882"/>
      <c r="C23" s="882"/>
      <c r="D23" s="882"/>
      <c r="E23" s="882"/>
      <c r="F23" s="882"/>
      <c r="G23" s="882"/>
    </row>
    <row r="24" spans="1:7" ht="12.75">
      <c r="A24" s="882"/>
      <c r="B24" s="882"/>
      <c r="C24" s="882"/>
      <c r="D24" s="882"/>
      <c r="E24" s="882"/>
      <c r="F24" s="882"/>
      <c r="G24" s="882"/>
    </row>
    <row r="25" spans="1:7" ht="12.75">
      <c r="A25" s="882" t="s">
        <v>101</v>
      </c>
      <c r="B25" s="882"/>
      <c r="C25" s="882"/>
      <c r="D25" s="882"/>
      <c r="E25" s="882"/>
      <c r="F25" s="882"/>
      <c r="G25" s="882"/>
    </row>
  </sheetData>
  <sheetProtection/>
  <mergeCells count="12">
    <mergeCell ref="A23:G23"/>
    <mergeCell ref="A22:G22"/>
    <mergeCell ref="A24:G24"/>
    <mergeCell ref="A25:G25"/>
    <mergeCell ref="A1:G1"/>
    <mergeCell ref="A2:G2"/>
    <mergeCell ref="A3:G3"/>
    <mergeCell ref="A4:A7"/>
    <mergeCell ref="B4:C4"/>
    <mergeCell ref="D4:E4"/>
    <mergeCell ref="F4:G4"/>
    <mergeCell ref="C5:C7"/>
  </mergeCells>
  <printOptions/>
  <pageMargins left="0.75" right="0.75" top="1" bottom="1" header="0.5" footer="0.5"/>
  <pageSetup fitToHeight="1" fitToWidth="1" horizontalDpi="300" verticalDpi="300" orientation="landscape"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6">
      <selection activeCell="A1" sqref="A1:M46"/>
    </sheetView>
  </sheetViews>
  <sheetFormatPr defaultColWidth="9.140625" defaultRowHeight="12.75"/>
  <cols>
    <col min="1" max="1" width="34.57421875" style="42" customWidth="1"/>
    <col min="2" max="2" width="11.57421875" style="42" customWidth="1"/>
    <col min="3" max="3" width="2.00390625" style="55" customWidth="1"/>
    <col min="4" max="4" width="13.28125" style="42" customWidth="1"/>
    <col min="5" max="5" width="3.140625" style="55" customWidth="1"/>
    <col min="6" max="6" width="10.8515625" style="42" customWidth="1"/>
    <col min="7" max="7" width="2.28125" style="55" customWidth="1"/>
    <col min="8" max="8" width="9.421875" style="42" customWidth="1"/>
    <col min="9" max="9" width="3.28125" style="55" customWidth="1"/>
    <col min="10" max="10" width="10.421875" style="42" customWidth="1"/>
    <col min="11" max="11" width="2.7109375" style="55" customWidth="1"/>
    <col min="12" max="12" width="10.57421875" style="42" customWidth="1"/>
    <col min="13" max="13" width="3.57421875" style="55" customWidth="1"/>
    <col min="14" max="16384" width="9.140625" style="42" customWidth="1"/>
  </cols>
  <sheetData>
    <row r="1" spans="1:13" ht="18">
      <c r="A1" s="802" t="s">
        <v>354</v>
      </c>
      <c r="B1" s="802"/>
      <c r="C1" s="802"/>
      <c r="D1" s="802"/>
      <c r="E1" s="802"/>
      <c r="F1" s="802"/>
      <c r="G1" s="802"/>
      <c r="H1" s="802"/>
      <c r="I1" s="802"/>
      <c r="J1" s="802"/>
      <c r="K1" s="802"/>
      <c r="L1" s="802"/>
      <c r="M1" s="802"/>
    </row>
    <row r="2" spans="1:13" ht="18.75">
      <c r="A2" s="803" t="s">
        <v>100</v>
      </c>
      <c r="B2" s="803"/>
      <c r="C2" s="803"/>
      <c r="D2" s="803"/>
      <c r="E2" s="803"/>
      <c r="F2" s="803"/>
      <c r="G2" s="803"/>
      <c r="H2" s="803"/>
      <c r="I2" s="803"/>
      <c r="J2" s="803"/>
      <c r="K2" s="803"/>
      <c r="L2" s="803"/>
      <c r="M2" s="803"/>
    </row>
    <row r="3" spans="1:13" ht="12.75">
      <c r="A3" s="883" t="s">
        <v>353</v>
      </c>
      <c r="B3" s="883"/>
      <c r="C3" s="883"/>
      <c r="D3" s="883"/>
      <c r="E3" s="883"/>
      <c r="F3" s="883"/>
      <c r="G3" s="883"/>
      <c r="H3" s="883"/>
      <c r="I3" s="883"/>
      <c r="J3" s="883"/>
      <c r="K3" s="883"/>
      <c r="L3" s="883"/>
      <c r="M3" s="883"/>
    </row>
    <row r="4" spans="1:13" ht="7.5" customHeight="1">
      <c r="A4" s="492"/>
      <c r="B4" s="492"/>
      <c r="C4" s="491"/>
      <c r="D4" s="492"/>
      <c r="E4" s="491"/>
      <c r="F4" s="492"/>
      <c r="G4" s="491"/>
      <c r="H4" s="492"/>
      <c r="I4" s="491"/>
      <c r="J4" s="492"/>
      <c r="K4" s="491"/>
      <c r="L4" s="492"/>
      <c r="M4" s="491"/>
    </row>
    <row r="5" spans="1:13" ht="15" customHeight="1">
      <c r="A5" s="873" t="s">
        <v>43</v>
      </c>
      <c r="B5" s="867" t="s">
        <v>0</v>
      </c>
      <c r="C5" s="868"/>
      <c r="D5" s="867" t="s">
        <v>352</v>
      </c>
      <c r="E5" s="868"/>
      <c r="F5" s="872" t="s">
        <v>351</v>
      </c>
      <c r="G5" s="873"/>
      <c r="H5" s="872" t="s">
        <v>350</v>
      </c>
      <c r="I5" s="873"/>
      <c r="J5" s="872" t="s">
        <v>349</v>
      </c>
      <c r="K5" s="873"/>
      <c r="L5" s="867" t="s">
        <v>348</v>
      </c>
      <c r="M5" s="868"/>
    </row>
    <row r="6" spans="1:13" ht="18.75" customHeight="1">
      <c r="A6" s="873"/>
      <c r="B6" s="867" t="s">
        <v>44</v>
      </c>
      <c r="C6" s="868"/>
      <c r="D6" s="867" t="s">
        <v>347</v>
      </c>
      <c r="E6" s="868"/>
      <c r="F6" s="872"/>
      <c r="G6" s="873"/>
      <c r="H6" s="872"/>
      <c r="I6" s="873"/>
      <c r="J6" s="872"/>
      <c r="K6" s="873"/>
      <c r="L6" s="867" t="s">
        <v>44</v>
      </c>
      <c r="M6" s="868"/>
    </row>
    <row r="7" spans="1:13" ht="17.25" customHeight="1">
      <c r="A7" s="873"/>
      <c r="B7" s="867" t="s">
        <v>46</v>
      </c>
      <c r="C7" s="868"/>
      <c r="D7" s="867" t="s">
        <v>346</v>
      </c>
      <c r="E7" s="868"/>
      <c r="F7" s="872"/>
      <c r="G7" s="873"/>
      <c r="H7" s="872"/>
      <c r="I7" s="873"/>
      <c r="J7" s="872"/>
      <c r="K7" s="873"/>
      <c r="L7" s="867" t="s">
        <v>46</v>
      </c>
      <c r="M7" s="868"/>
    </row>
    <row r="8" spans="1:13" ht="15">
      <c r="A8" s="873"/>
      <c r="B8" s="867" t="s">
        <v>332</v>
      </c>
      <c r="C8" s="868"/>
      <c r="D8" s="490" t="s">
        <v>332</v>
      </c>
      <c r="E8" s="489"/>
      <c r="F8" s="872"/>
      <c r="G8" s="873"/>
      <c r="H8" s="872"/>
      <c r="I8" s="873"/>
      <c r="J8" s="872"/>
      <c r="K8" s="873"/>
      <c r="L8" s="490" t="s">
        <v>332</v>
      </c>
      <c r="M8" s="489"/>
    </row>
    <row r="9" spans="1:13" ht="15.75">
      <c r="A9" s="488"/>
      <c r="B9" s="392"/>
      <c r="C9" s="393"/>
      <c r="D9" s="392"/>
      <c r="E9" s="393"/>
      <c r="F9" s="392"/>
      <c r="G9" s="393"/>
      <c r="H9" s="392"/>
      <c r="I9" s="393"/>
      <c r="J9" s="392"/>
      <c r="K9" s="54"/>
      <c r="L9" s="392"/>
      <c r="M9" s="54"/>
    </row>
    <row r="10" spans="1:13" ht="12.75">
      <c r="A10" s="284" t="s">
        <v>223</v>
      </c>
      <c r="B10" s="389">
        <v>4491</v>
      </c>
      <c r="C10" s="391"/>
      <c r="D10" s="389">
        <v>3968</v>
      </c>
      <c r="E10" s="391"/>
      <c r="F10" s="389">
        <v>61</v>
      </c>
      <c r="G10" s="391"/>
      <c r="H10" s="389">
        <v>3</v>
      </c>
      <c r="I10" s="391"/>
      <c r="J10" s="389">
        <v>357</v>
      </c>
      <c r="K10" s="390"/>
      <c r="L10" s="389">
        <v>102</v>
      </c>
      <c r="M10" s="390"/>
    </row>
    <row r="11" spans="1:13" ht="12.75">
      <c r="A11" s="284" t="s">
        <v>222</v>
      </c>
      <c r="B11" s="375">
        <v>22841</v>
      </c>
      <c r="C11" s="377"/>
      <c r="D11" s="375">
        <v>19425</v>
      </c>
      <c r="E11" s="377"/>
      <c r="F11" s="383">
        <v>798</v>
      </c>
      <c r="G11" s="384"/>
      <c r="H11" s="383">
        <v>68</v>
      </c>
      <c r="I11" s="384"/>
      <c r="J11" s="375">
        <v>1965</v>
      </c>
      <c r="K11" s="376"/>
      <c r="L11" s="383">
        <v>585</v>
      </c>
      <c r="M11" s="381"/>
    </row>
    <row r="12" spans="1:13" ht="12.75">
      <c r="A12" s="284" t="s">
        <v>221</v>
      </c>
      <c r="B12" s="375">
        <v>1750</v>
      </c>
      <c r="C12" s="377"/>
      <c r="D12" s="375">
        <v>1728</v>
      </c>
      <c r="E12" s="377"/>
      <c r="F12" s="383">
        <v>11</v>
      </c>
      <c r="G12" s="384"/>
      <c r="H12" s="383">
        <v>0</v>
      </c>
      <c r="I12" s="384"/>
      <c r="J12" s="375">
        <v>9</v>
      </c>
      <c r="K12" s="381"/>
      <c r="L12" s="383">
        <v>3</v>
      </c>
      <c r="M12" s="381"/>
    </row>
    <row r="13" spans="1:13" ht="12.75">
      <c r="A13" s="284" t="s">
        <v>220</v>
      </c>
      <c r="B13" s="375">
        <v>8467</v>
      </c>
      <c r="C13" s="377"/>
      <c r="D13" s="375">
        <v>5422</v>
      </c>
      <c r="E13" s="377"/>
      <c r="F13" s="383">
        <v>258</v>
      </c>
      <c r="G13" s="384"/>
      <c r="H13" s="383">
        <v>4</v>
      </c>
      <c r="I13" s="384"/>
      <c r="J13" s="375">
        <v>2705</v>
      </c>
      <c r="K13" s="381"/>
      <c r="L13" s="383">
        <v>78</v>
      </c>
      <c r="M13" s="381"/>
    </row>
    <row r="14" spans="1:13" ht="12.75">
      <c r="A14" s="284" t="s">
        <v>219</v>
      </c>
      <c r="B14" s="375">
        <v>49746</v>
      </c>
      <c r="C14" s="377"/>
      <c r="D14" s="375">
        <v>43453</v>
      </c>
      <c r="E14" s="377"/>
      <c r="F14" s="375">
        <v>1375</v>
      </c>
      <c r="G14" s="377"/>
      <c r="H14" s="383">
        <v>72</v>
      </c>
      <c r="I14" s="384"/>
      <c r="J14" s="375">
        <v>3425</v>
      </c>
      <c r="K14" s="376"/>
      <c r="L14" s="383">
        <v>1421</v>
      </c>
      <c r="M14" s="381"/>
    </row>
    <row r="15" spans="1:13" ht="12.75">
      <c r="A15" s="284" t="s">
        <v>218</v>
      </c>
      <c r="B15" s="375">
        <v>21558</v>
      </c>
      <c r="C15" s="377"/>
      <c r="D15" s="375">
        <v>13620</v>
      </c>
      <c r="E15" s="377"/>
      <c r="F15" s="375">
        <v>371</v>
      </c>
      <c r="G15" s="384"/>
      <c r="H15" s="383">
        <v>129</v>
      </c>
      <c r="I15" s="384"/>
      <c r="J15" s="375">
        <v>6583</v>
      </c>
      <c r="K15" s="376"/>
      <c r="L15" s="383">
        <v>855</v>
      </c>
      <c r="M15" s="381"/>
    </row>
    <row r="16" spans="1:13" ht="12.75">
      <c r="A16" s="284" t="s">
        <v>217</v>
      </c>
      <c r="B16" s="375">
        <v>5042</v>
      </c>
      <c r="C16" s="377"/>
      <c r="D16" s="375">
        <v>3248</v>
      </c>
      <c r="E16" s="377"/>
      <c r="F16" s="375">
        <v>93</v>
      </c>
      <c r="G16" s="384"/>
      <c r="H16" s="383">
        <v>9</v>
      </c>
      <c r="I16" s="384"/>
      <c r="J16" s="375">
        <v>1527</v>
      </c>
      <c r="K16" s="376"/>
      <c r="L16" s="383">
        <v>164</v>
      </c>
      <c r="M16" s="381"/>
    </row>
    <row r="17" spans="1:13" ht="12.75">
      <c r="A17" s="284" t="s">
        <v>216</v>
      </c>
      <c r="B17" s="375">
        <v>9074</v>
      </c>
      <c r="C17" s="377"/>
      <c r="D17" s="375">
        <v>6219</v>
      </c>
      <c r="E17" s="377"/>
      <c r="F17" s="383">
        <v>180</v>
      </c>
      <c r="G17" s="384"/>
      <c r="H17" s="383">
        <v>58</v>
      </c>
      <c r="I17" s="384"/>
      <c r="J17" s="375">
        <v>2385</v>
      </c>
      <c r="K17" s="376"/>
      <c r="L17" s="383">
        <v>231</v>
      </c>
      <c r="M17" s="381"/>
    </row>
    <row r="18" spans="1:13" ht="12.75">
      <c r="A18" s="284" t="s">
        <v>215</v>
      </c>
      <c r="B18" s="375">
        <v>530</v>
      </c>
      <c r="C18" s="377"/>
      <c r="D18" s="375">
        <v>478</v>
      </c>
      <c r="E18" s="377"/>
      <c r="F18" s="383">
        <v>5</v>
      </c>
      <c r="G18" s="384"/>
      <c r="H18" s="383" t="s">
        <v>185</v>
      </c>
      <c r="I18" s="384"/>
      <c r="J18" s="375">
        <v>44</v>
      </c>
      <c r="K18" s="381"/>
      <c r="L18" s="383">
        <v>2</v>
      </c>
      <c r="M18" s="381"/>
    </row>
    <row r="19" spans="1:13" ht="12.75">
      <c r="A19" s="284" t="s">
        <v>214</v>
      </c>
      <c r="B19" s="375">
        <v>70711</v>
      </c>
      <c r="C19" s="377"/>
      <c r="D19" s="375">
        <v>49624</v>
      </c>
      <c r="E19" s="377"/>
      <c r="F19" s="375">
        <v>4226</v>
      </c>
      <c r="G19" s="377"/>
      <c r="H19" s="383">
        <v>292</v>
      </c>
      <c r="I19" s="384"/>
      <c r="J19" s="375">
        <v>14969</v>
      </c>
      <c r="K19" s="376"/>
      <c r="L19" s="375">
        <v>1600</v>
      </c>
      <c r="M19" s="376"/>
    </row>
    <row r="20" spans="1:13" ht="12.75">
      <c r="A20" s="284" t="s">
        <v>47</v>
      </c>
      <c r="B20" s="375">
        <v>2937</v>
      </c>
      <c r="C20" s="384"/>
      <c r="D20" s="375">
        <v>2023</v>
      </c>
      <c r="E20" s="384"/>
      <c r="F20" s="383">
        <v>3</v>
      </c>
      <c r="G20" s="384"/>
      <c r="H20" s="383">
        <v>4</v>
      </c>
      <c r="I20" s="384"/>
      <c r="J20" s="375">
        <v>845</v>
      </c>
      <c r="K20" s="381"/>
      <c r="L20" s="383">
        <v>62</v>
      </c>
      <c r="M20" s="381"/>
    </row>
    <row r="21" spans="1:13" ht="12.75" customHeight="1">
      <c r="A21" s="284" t="s">
        <v>345</v>
      </c>
      <c r="B21" s="383">
        <v>833</v>
      </c>
      <c r="C21" s="384"/>
      <c r="D21" s="383">
        <v>326</v>
      </c>
      <c r="E21" s="384"/>
      <c r="F21" s="383" t="s">
        <v>185</v>
      </c>
      <c r="G21" s="384"/>
      <c r="H21" s="383">
        <v>0</v>
      </c>
      <c r="I21" s="384"/>
      <c r="J21" s="375">
        <v>479</v>
      </c>
      <c r="K21" s="381"/>
      <c r="L21" s="383">
        <v>27</v>
      </c>
      <c r="M21" s="381"/>
    </row>
    <row r="22" spans="1:13" ht="12.75">
      <c r="A22" s="284" t="s">
        <v>52</v>
      </c>
      <c r="B22" s="375">
        <v>1384</v>
      </c>
      <c r="C22" s="377"/>
      <c r="D22" s="375">
        <v>1104</v>
      </c>
      <c r="E22" s="377"/>
      <c r="F22" s="383" t="s">
        <v>185</v>
      </c>
      <c r="G22" s="384"/>
      <c r="H22" s="383" t="s">
        <v>185</v>
      </c>
      <c r="I22" s="384"/>
      <c r="J22" s="375">
        <v>248</v>
      </c>
      <c r="K22" s="381"/>
      <c r="L22" s="383">
        <v>32</v>
      </c>
      <c r="M22" s="381"/>
    </row>
    <row r="23" spans="1:13" ht="12.75">
      <c r="A23" s="284" t="s">
        <v>51</v>
      </c>
      <c r="B23" s="375">
        <v>44965</v>
      </c>
      <c r="C23" s="377"/>
      <c r="D23" s="375">
        <v>43494</v>
      </c>
      <c r="E23" s="377"/>
      <c r="F23" s="375">
        <v>1000</v>
      </c>
      <c r="G23" s="384"/>
      <c r="H23" s="383">
        <v>8</v>
      </c>
      <c r="I23" s="384"/>
      <c r="J23" s="375">
        <v>425</v>
      </c>
      <c r="K23" s="381"/>
      <c r="L23" s="383">
        <v>38</v>
      </c>
      <c r="M23" s="381"/>
    </row>
    <row r="24" spans="1:13" ht="12.75">
      <c r="A24" s="284" t="s">
        <v>212</v>
      </c>
      <c r="B24" s="375">
        <v>261724</v>
      </c>
      <c r="C24" s="377"/>
      <c r="D24" s="375">
        <v>240942</v>
      </c>
      <c r="E24" s="377"/>
      <c r="F24" s="375">
        <v>8820</v>
      </c>
      <c r="G24" s="377"/>
      <c r="H24" s="383">
        <v>207</v>
      </c>
      <c r="I24" s="384"/>
      <c r="J24" s="375">
        <v>10002</v>
      </c>
      <c r="K24" s="376"/>
      <c r="L24" s="375">
        <v>1754</v>
      </c>
      <c r="M24" s="381"/>
    </row>
    <row r="25" spans="1:13" ht="12.75">
      <c r="A25" s="284" t="s">
        <v>211</v>
      </c>
      <c r="B25" s="375">
        <v>108026</v>
      </c>
      <c r="C25" s="377"/>
      <c r="D25" s="375">
        <v>102885</v>
      </c>
      <c r="E25" s="377"/>
      <c r="F25" s="383">
        <v>72</v>
      </c>
      <c r="G25" s="384"/>
      <c r="H25" s="383">
        <v>27</v>
      </c>
      <c r="I25" s="384"/>
      <c r="J25" s="375">
        <v>4634</v>
      </c>
      <c r="K25" s="376"/>
      <c r="L25" s="383">
        <v>408</v>
      </c>
      <c r="M25" s="381"/>
    </row>
    <row r="26" spans="1:13" ht="12.75">
      <c r="A26" s="284" t="s">
        <v>238</v>
      </c>
      <c r="B26" s="375">
        <v>634515</v>
      </c>
      <c r="C26" s="377"/>
      <c r="D26" s="375">
        <v>601538</v>
      </c>
      <c r="E26" s="377"/>
      <c r="F26" s="375">
        <v>16359</v>
      </c>
      <c r="G26" s="377"/>
      <c r="H26" s="375">
        <v>773</v>
      </c>
      <c r="I26" s="377"/>
      <c r="J26" s="375">
        <v>13612</v>
      </c>
      <c r="K26" s="376"/>
      <c r="L26" s="375">
        <v>2233</v>
      </c>
      <c r="M26" s="376"/>
    </row>
    <row r="27" spans="1:13" ht="12.75">
      <c r="A27" s="284" t="s">
        <v>237</v>
      </c>
      <c r="B27" s="375">
        <v>5734</v>
      </c>
      <c r="C27" s="377"/>
      <c r="D27" s="375">
        <v>3563</v>
      </c>
      <c r="E27" s="377"/>
      <c r="F27" s="383">
        <v>0</v>
      </c>
      <c r="G27" s="384"/>
      <c r="H27" s="375">
        <v>198</v>
      </c>
      <c r="I27" s="384"/>
      <c r="J27" s="375">
        <v>1495</v>
      </c>
      <c r="K27" s="381"/>
      <c r="L27" s="383">
        <v>477</v>
      </c>
      <c r="M27" s="381"/>
    </row>
    <row r="28" spans="1:13" ht="12.75">
      <c r="A28" s="284" t="s">
        <v>344</v>
      </c>
      <c r="B28" s="375">
        <v>1151294</v>
      </c>
      <c r="C28" s="377"/>
      <c r="D28" s="375">
        <v>1083136</v>
      </c>
      <c r="E28" s="377"/>
      <c r="F28" s="375">
        <v>20022</v>
      </c>
      <c r="G28" s="377"/>
      <c r="H28" s="383">
        <v>822</v>
      </c>
      <c r="I28" s="384"/>
      <c r="J28" s="375">
        <v>41079</v>
      </c>
      <c r="K28" s="376"/>
      <c r="L28" s="375">
        <v>6235</v>
      </c>
      <c r="M28" s="376"/>
    </row>
    <row r="29" spans="1:13" ht="12.75">
      <c r="A29" s="284" t="s">
        <v>245</v>
      </c>
      <c r="B29" s="375">
        <v>58792</v>
      </c>
      <c r="C29" s="377"/>
      <c r="D29" s="375">
        <v>52288</v>
      </c>
      <c r="E29" s="377"/>
      <c r="F29" s="375">
        <v>822</v>
      </c>
      <c r="G29" s="384"/>
      <c r="H29" s="383">
        <v>23</v>
      </c>
      <c r="I29" s="384"/>
      <c r="J29" s="375">
        <v>4977</v>
      </c>
      <c r="K29" s="376"/>
      <c r="L29" s="375">
        <v>682</v>
      </c>
      <c r="M29" s="376"/>
    </row>
    <row r="30" spans="1:13" ht="12.75">
      <c r="A30" s="284" t="s">
        <v>234</v>
      </c>
      <c r="B30" s="375">
        <v>77671</v>
      </c>
      <c r="C30" s="377"/>
      <c r="D30" s="375">
        <v>68758</v>
      </c>
      <c r="E30" s="377"/>
      <c r="F30" s="375">
        <v>1775</v>
      </c>
      <c r="G30" s="377"/>
      <c r="H30" s="383">
        <v>167</v>
      </c>
      <c r="I30" s="384"/>
      <c r="J30" s="375">
        <v>6754</v>
      </c>
      <c r="K30" s="376"/>
      <c r="L30" s="383">
        <v>217</v>
      </c>
      <c r="M30" s="381"/>
    </row>
    <row r="31" spans="1:13" ht="12.75">
      <c r="A31" s="284" t="s">
        <v>50</v>
      </c>
      <c r="B31" s="375">
        <v>280052</v>
      </c>
      <c r="C31" s="377"/>
      <c r="D31" s="375">
        <v>202438</v>
      </c>
      <c r="E31" s="377"/>
      <c r="F31" s="375">
        <v>61457</v>
      </c>
      <c r="G31" s="377"/>
      <c r="H31" s="375">
        <v>209</v>
      </c>
      <c r="I31" s="377"/>
      <c r="J31" s="375">
        <v>1125</v>
      </c>
      <c r="K31" s="376"/>
      <c r="L31" s="375">
        <v>14822</v>
      </c>
      <c r="M31" s="376"/>
    </row>
    <row r="32" spans="1:13" ht="12.75">
      <c r="A32" s="284" t="s">
        <v>48</v>
      </c>
      <c r="B32" s="375">
        <v>430</v>
      </c>
      <c r="C32" s="377"/>
      <c r="D32" s="375">
        <v>406</v>
      </c>
      <c r="E32" s="377"/>
      <c r="F32" s="383">
        <v>3</v>
      </c>
      <c r="G32" s="384"/>
      <c r="H32" s="383">
        <v>0</v>
      </c>
      <c r="I32" s="384"/>
      <c r="J32" s="375">
        <v>8</v>
      </c>
      <c r="K32" s="381"/>
      <c r="L32" s="383">
        <v>13</v>
      </c>
      <c r="M32" s="381"/>
    </row>
    <row r="33" spans="1:13" ht="12.75">
      <c r="A33" s="284" t="s">
        <v>343</v>
      </c>
      <c r="B33" s="383">
        <v>30</v>
      </c>
      <c r="C33" s="384"/>
      <c r="D33" s="383">
        <v>8</v>
      </c>
      <c r="E33" s="384"/>
      <c r="F33" s="383" t="s">
        <v>185</v>
      </c>
      <c r="G33" s="384"/>
      <c r="H33" s="383" t="s">
        <v>185</v>
      </c>
      <c r="I33" s="384"/>
      <c r="J33" s="375">
        <v>20</v>
      </c>
      <c r="K33" s="381"/>
      <c r="L33" s="383">
        <v>2</v>
      </c>
      <c r="M33" s="381"/>
    </row>
    <row r="34" spans="1:13" ht="12.75">
      <c r="A34" s="284" t="s">
        <v>232</v>
      </c>
      <c r="B34" s="485">
        <v>36876</v>
      </c>
      <c r="C34" s="373"/>
      <c r="D34" s="485">
        <v>35628</v>
      </c>
      <c r="E34" s="373"/>
      <c r="F34" s="485">
        <v>145</v>
      </c>
      <c r="G34" s="388"/>
      <c r="H34" s="487">
        <v>9</v>
      </c>
      <c r="I34" s="388"/>
      <c r="J34" s="371">
        <v>902</v>
      </c>
      <c r="K34" s="372"/>
      <c r="L34" s="486">
        <v>192</v>
      </c>
      <c r="M34" s="483"/>
    </row>
    <row r="35" spans="1:13" ht="12.75">
      <c r="A35" s="482" t="s">
        <v>54</v>
      </c>
      <c r="B35" s="370">
        <v>2859471</v>
      </c>
      <c r="C35" s="368"/>
      <c r="D35" s="370">
        <v>2585724</v>
      </c>
      <c r="E35" s="368"/>
      <c r="F35" s="370">
        <v>117857</v>
      </c>
      <c r="G35" s="368"/>
      <c r="H35" s="370">
        <v>3082</v>
      </c>
      <c r="I35" s="368"/>
      <c r="J35" s="370">
        <v>120575</v>
      </c>
      <c r="K35" s="367"/>
      <c r="L35" s="370">
        <v>32233</v>
      </c>
      <c r="M35" s="367"/>
    </row>
    <row r="36" spans="1:13" ht="12.75">
      <c r="A36" s="284" t="s">
        <v>230</v>
      </c>
      <c r="B36" s="375">
        <v>994</v>
      </c>
      <c r="C36" s="377"/>
      <c r="D36" s="375">
        <v>760</v>
      </c>
      <c r="E36" s="377"/>
      <c r="F36" s="383">
        <v>65</v>
      </c>
      <c r="G36" s="384"/>
      <c r="H36" s="383">
        <v>8</v>
      </c>
      <c r="I36" s="384"/>
      <c r="J36" s="375">
        <v>123</v>
      </c>
      <c r="K36" s="381"/>
      <c r="L36" s="383">
        <v>39</v>
      </c>
      <c r="M36" s="381"/>
    </row>
    <row r="37" spans="1:13" ht="12.75">
      <c r="A37" s="284" t="s">
        <v>229</v>
      </c>
      <c r="B37" s="375">
        <v>1960</v>
      </c>
      <c r="C37" s="384"/>
      <c r="D37" s="375">
        <v>1599</v>
      </c>
      <c r="E37" s="384"/>
      <c r="F37" s="383">
        <v>136</v>
      </c>
      <c r="G37" s="384"/>
      <c r="H37" s="383">
        <v>1</v>
      </c>
      <c r="I37" s="384"/>
      <c r="J37" s="375">
        <v>180</v>
      </c>
      <c r="K37" s="381"/>
      <c r="L37" s="383">
        <v>45</v>
      </c>
      <c r="M37" s="381"/>
    </row>
    <row r="38" spans="1:13" ht="12.75">
      <c r="A38" s="284" t="s">
        <v>228</v>
      </c>
      <c r="B38" s="375">
        <v>9167</v>
      </c>
      <c r="C38" s="377"/>
      <c r="D38" s="375">
        <v>2236</v>
      </c>
      <c r="E38" s="377"/>
      <c r="F38" s="375">
        <v>5300</v>
      </c>
      <c r="G38" s="377"/>
      <c r="H38" s="383">
        <v>0</v>
      </c>
      <c r="I38" s="384"/>
      <c r="J38" s="375">
        <v>124</v>
      </c>
      <c r="K38" s="381"/>
      <c r="L38" s="375">
        <v>1507</v>
      </c>
      <c r="M38" s="376"/>
    </row>
    <row r="39" spans="1:13" ht="12.75">
      <c r="A39" s="284" t="s">
        <v>227</v>
      </c>
      <c r="B39" s="371">
        <v>18729</v>
      </c>
      <c r="C39" s="373"/>
      <c r="D39" s="382">
        <v>10204</v>
      </c>
      <c r="E39" s="373"/>
      <c r="F39" s="371">
        <v>2935</v>
      </c>
      <c r="G39" s="373"/>
      <c r="H39" s="485">
        <v>6</v>
      </c>
      <c r="I39" s="388"/>
      <c r="J39" s="371">
        <v>4008</v>
      </c>
      <c r="K39" s="483"/>
      <c r="L39" s="484">
        <v>1576</v>
      </c>
      <c r="M39" s="483"/>
    </row>
    <row r="40" spans="1:13" ht="12.75">
      <c r="A40" s="482" t="s">
        <v>55</v>
      </c>
      <c r="B40" s="370">
        <v>30851</v>
      </c>
      <c r="C40" s="368"/>
      <c r="D40" s="370">
        <v>14799</v>
      </c>
      <c r="E40" s="368"/>
      <c r="F40" s="370">
        <v>8435</v>
      </c>
      <c r="G40" s="368"/>
      <c r="H40" s="378">
        <v>14</v>
      </c>
      <c r="I40" s="380"/>
      <c r="J40" s="370">
        <v>4436</v>
      </c>
      <c r="K40" s="379"/>
      <c r="L40" s="370">
        <v>3167</v>
      </c>
      <c r="M40" s="367"/>
    </row>
    <row r="41" spans="1:13" ht="13.5" thickBot="1">
      <c r="A41" s="481" t="s">
        <v>56</v>
      </c>
      <c r="B41" s="478">
        <v>2828620</v>
      </c>
      <c r="C41" s="480"/>
      <c r="D41" s="478">
        <v>2570925</v>
      </c>
      <c r="E41" s="480"/>
      <c r="F41" s="478">
        <v>109422</v>
      </c>
      <c r="G41" s="480"/>
      <c r="H41" s="478">
        <v>3068</v>
      </c>
      <c r="I41" s="480"/>
      <c r="J41" s="478">
        <v>116140</v>
      </c>
      <c r="K41" s="479"/>
      <c r="L41" s="478">
        <v>29066</v>
      </c>
      <c r="M41" s="477"/>
    </row>
    <row r="42" spans="1:13" ht="13.5" customHeight="1">
      <c r="A42" s="777"/>
      <c r="B42" s="777"/>
      <c r="C42" s="777"/>
      <c r="D42" s="777"/>
      <c r="E42" s="777"/>
      <c r="F42" s="777"/>
      <c r="G42" s="777"/>
      <c r="H42" s="777"/>
      <c r="I42" s="777"/>
      <c r="J42" s="777"/>
      <c r="K42" s="777"/>
      <c r="L42" s="777"/>
      <c r="M42" s="777"/>
    </row>
    <row r="43" spans="1:13" ht="26.25" customHeight="1">
      <c r="A43" s="777" t="s">
        <v>342</v>
      </c>
      <c r="B43" s="777"/>
      <c r="C43" s="777"/>
      <c r="D43" s="777"/>
      <c r="E43" s="777"/>
      <c r="F43" s="777"/>
      <c r="G43" s="777"/>
      <c r="H43" s="777"/>
      <c r="I43" s="777"/>
      <c r="J43" s="777"/>
      <c r="K43" s="777"/>
      <c r="L43" s="777"/>
      <c r="M43" s="777"/>
    </row>
    <row r="44" spans="1:13" ht="12.75">
      <c r="A44" s="777"/>
      <c r="B44" s="777"/>
      <c r="C44" s="777"/>
      <c r="D44" s="777"/>
      <c r="E44" s="777"/>
      <c r="F44" s="777"/>
      <c r="G44" s="777"/>
      <c r="H44" s="777"/>
      <c r="I44" s="777"/>
      <c r="J44" s="777"/>
      <c r="K44" s="777"/>
      <c r="L44" s="777"/>
      <c r="M44" s="777"/>
    </row>
    <row r="45" spans="1:13" ht="12.75">
      <c r="A45" s="777" t="s">
        <v>205</v>
      </c>
      <c r="B45" s="777"/>
      <c r="C45" s="777"/>
      <c r="D45" s="777"/>
      <c r="E45" s="777"/>
      <c r="F45" s="777"/>
      <c r="G45" s="777"/>
      <c r="H45" s="777"/>
      <c r="I45" s="777"/>
      <c r="J45" s="777"/>
      <c r="K45" s="777"/>
      <c r="L45" s="777"/>
      <c r="M45" s="777"/>
    </row>
    <row r="46" spans="1:13" ht="12.75">
      <c r="A46" s="777" t="s">
        <v>101</v>
      </c>
      <c r="B46" s="777"/>
      <c r="C46" s="777"/>
      <c r="D46" s="777"/>
      <c r="E46" s="777"/>
      <c r="F46" s="777"/>
      <c r="G46" s="777"/>
      <c r="H46" s="777"/>
      <c r="I46" s="777"/>
      <c r="J46" s="777"/>
      <c r="K46" s="777"/>
      <c r="L46" s="777"/>
      <c r="M46" s="777"/>
    </row>
    <row r="47" spans="1:12" ht="12.75">
      <c r="A47" s="75"/>
      <c r="B47" s="57"/>
      <c r="D47" s="55"/>
      <c r="F47" s="476"/>
      <c r="H47" s="55"/>
      <c r="L47" s="55"/>
    </row>
    <row r="48" spans="2:12" ht="12.75">
      <c r="B48" s="57"/>
      <c r="D48" s="55"/>
      <c r="F48" s="476"/>
      <c r="H48" s="55"/>
      <c r="L48" s="55"/>
    </row>
    <row r="49" spans="2:12" ht="12.75">
      <c r="B49" s="57"/>
      <c r="D49" s="476"/>
      <c r="F49" s="476"/>
      <c r="H49" s="55"/>
      <c r="L49" s="476"/>
    </row>
    <row r="50" spans="2:12" ht="12.75">
      <c r="B50" s="57"/>
      <c r="D50" s="476"/>
      <c r="F50" s="476"/>
      <c r="H50" s="55"/>
      <c r="J50" s="57"/>
      <c r="L50" s="55"/>
    </row>
    <row r="51" spans="2:12" ht="12.75">
      <c r="B51" s="57"/>
      <c r="D51" s="476"/>
      <c r="F51" s="476"/>
      <c r="H51" s="55"/>
      <c r="J51" s="57"/>
      <c r="L51" s="476"/>
    </row>
    <row r="52" spans="2:12" ht="12.75">
      <c r="B52" s="57"/>
      <c r="D52" s="476"/>
      <c r="F52" s="476"/>
      <c r="H52" s="476"/>
      <c r="J52" s="57"/>
      <c r="L52" s="476"/>
    </row>
    <row r="53" spans="2:12" ht="12.75">
      <c r="B53" s="57"/>
      <c r="D53" s="476"/>
      <c r="H53" s="55"/>
      <c r="J53" s="57"/>
      <c r="L53" s="55"/>
    </row>
    <row r="54" spans="2:12" ht="12.75">
      <c r="B54" s="57"/>
      <c r="D54" s="476"/>
      <c r="H54" s="55"/>
      <c r="J54" s="57"/>
      <c r="L54" s="55"/>
    </row>
    <row r="55" spans="4:12" ht="12.75">
      <c r="D55" s="55"/>
      <c r="H55" s="55"/>
      <c r="L55" s="55"/>
    </row>
    <row r="56" spans="2:12" ht="12.75">
      <c r="B56" s="57"/>
      <c r="D56" s="476"/>
      <c r="F56" s="57"/>
      <c r="H56" s="55"/>
      <c r="J56" s="57"/>
      <c r="L56" s="476"/>
    </row>
    <row r="57" spans="2:12" ht="12.75">
      <c r="B57" s="57"/>
      <c r="D57" s="476"/>
      <c r="H57" s="55"/>
      <c r="L57" s="55"/>
    </row>
    <row r="58" spans="4:12" ht="12.75">
      <c r="D58" s="55"/>
      <c r="H58" s="55"/>
      <c r="L58" s="55"/>
    </row>
    <row r="59" spans="2:12" ht="12.75">
      <c r="B59" s="57"/>
      <c r="D59" s="476"/>
      <c r="H59" s="55"/>
      <c r="L59" s="55"/>
    </row>
    <row r="60" spans="2:12" ht="12.75">
      <c r="B60" s="57"/>
      <c r="D60" s="476"/>
      <c r="F60" s="57"/>
      <c r="H60" s="55"/>
      <c r="L60" s="55"/>
    </row>
    <row r="61" spans="2:12" ht="12.75">
      <c r="B61" s="57"/>
      <c r="D61" s="476"/>
      <c r="F61" s="57"/>
      <c r="H61" s="55"/>
      <c r="J61" s="57"/>
      <c r="L61" s="476"/>
    </row>
    <row r="62" spans="2:12" ht="12.75">
      <c r="B62" s="57"/>
      <c r="D62" s="476"/>
      <c r="H62" s="55"/>
      <c r="J62" s="57"/>
      <c r="L62" s="55"/>
    </row>
    <row r="63" spans="2:12" ht="12.75">
      <c r="B63" s="57"/>
      <c r="D63" s="476"/>
      <c r="F63" s="57"/>
      <c r="H63" s="55"/>
      <c r="J63" s="57"/>
      <c r="L63" s="476"/>
    </row>
    <row r="64" spans="2:12" ht="12.75">
      <c r="B64" s="57"/>
      <c r="D64" s="476"/>
      <c r="H64" s="55"/>
      <c r="L64" s="55"/>
    </row>
    <row r="65" spans="2:12" ht="12.75">
      <c r="B65" s="57"/>
      <c r="D65" s="476"/>
      <c r="F65" s="57"/>
      <c r="H65" s="55"/>
      <c r="J65" s="57"/>
      <c r="L65" s="476"/>
    </row>
    <row r="66" spans="2:12" ht="12.75">
      <c r="B66" s="57"/>
      <c r="D66" s="476"/>
      <c r="F66" s="57"/>
      <c r="H66" s="55"/>
      <c r="J66" s="57"/>
      <c r="L66" s="55"/>
    </row>
    <row r="67" spans="2:12" ht="12.75">
      <c r="B67" s="57"/>
      <c r="D67" s="476"/>
      <c r="F67" s="57"/>
      <c r="H67" s="55"/>
      <c r="J67" s="57"/>
      <c r="L67" s="55"/>
    </row>
    <row r="68" spans="2:12" ht="12.75">
      <c r="B68" s="57"/>
      <c r="D68" s="476"/>
      <c r="F68" s="57"/>
      <c r="H68" s="55"/>
      <c r="J68" s="57"/>
      <c r="L68" s="476"/>
    </row>
    <row r="69" spans="4:12" ht="12.75">
      <c r="D69" s="55"/>
      <c r="H69" s="55"/>
      <c r="L69" s="55"/>
    </row>
    <row r="70" spans="4:12" ht="12.75">
      <c r="D70" s="55"/>
      <c r="H70" s="55"/>
      <c r="L70" s="55"/>
    </row>
    <row r="71" spans="2:12" ht="12.75">
      <c r="B71" s="57"/>
      <c r="D71" s="476"/>
      <c r="H71" s="55"/>
      <c r="L71" s="55"/>
    </row>
    <row r="72" spans="2:12" ht="12.75">
      <c r="B72" s="57"/>
      <c r="D72" s="476"/>
      <c r="F72" s="57"/>
      <c r="H72" s="476"/>
      <c r="J72" s="57"/>
      <c r="L72" s="476"/>
    </row>
  </sheetData>
  <sheetProtection/>
  <mergeCells count="22">
    <mergeCell ref="A1:M1"/>
    <mergeCell ref="A2:M2"/>
    <mergeCell ref="A3:M3"/>
    <mergeCell ref="L5:M5"/>
    <mergeCell ref="L6:M6"/>
    <mergeCell ref="A44:M44"/>
    <mergeCell ref="A5:A8"/>
    <mergeCell ref="F5:G8"/>
    <mergeCell ref="A43:M43"/>
    <mergeCell ref="L7:M7"/>
    <mergeCell ref="D5:E5"/>
    <mergeCell ref="A46:M46"/>
    <mergeCell ref="H5:I8"/>
    <mergeCell ref="D6:E6"/>
    <mergeCell ref="A45:M45"/>
    <mergeCell ref="A42:M42"/>
    <mergeCell ref="D7:E7"/>
    <mergeCell ref="B7:C7"/>
    <mergeCell ref="B8:C8"/>
    <mergeCell ref="B5:C5"/>
    <mergeCell ref="B6:C6"/>
    <mergeCell ref="J5:K8"/>
  </mergeCells>
  <printOptions horizontalCentered="1" verticalCentered="1"/>
  <pageMargins left="0.5" right="0.5" top="0.5" bottom="0.5" header="0.17" footer="0.19"/>
  <pageSetup fitToHeight="1" fitToWidth="1" horizontalDpi="600" verticalDpi="600" orientation="landscape" scale="8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2"/>
  <sheetViews>
    <sheetView zoomScalePageLayoutView="0" workbookViewId="0" topLeftCell="A1">
      <selection activeCell="A1" sqref="A1:J22"/>
    </sheetView>
  </sheetViews>
  <sheetFormatPr defaultColWidth="9.140625" defaultRowHeight="12.75"/>
  <cols>
    <col min="1" max="1" width="31.57421875" style="0" customWidth="1"/>
    <col min="2" max="2" width="12.7109375" style="0" customWidth="1"/>
    <col min="3" max="4" width="15.7109375" style="0" customWidth="1"/>
    <col min="5" max="5" width="12.7109375" style="0" customWidth="1"/>
    <col min="6" max="6" width="15.7109375" style="0" customWidth="1"/>
    <col min="7" max="7" width="13.7109375" style="0" customWidth="1"/>
    <col min="8" max="9" width="12.7109375" style="0" customWidth="1"/>
    <col min="10" max="10" width="13.7109375" style="0" customWidth="1"/>
  </cols>
  <sheetData>
    <row r="1" spans="1:10" ht="18">
      <c r="A1" s="778" t="s">
        <v>14</v>
      </c>
      <c r="B1" s="778"/>
      <c r="C1" s="778"/>
      <c r="D1" s="778"/>
      <c r="E1" s="778"/>
      <c r="F1" s="778"/>
      <c r="G1" s="778"/>
      <c r="H1" s="778"/>
      <c r="I1" s="778"/>
      <c r="J1" s="778"/>
    </row>
    <row r="2" spans="1:10" ht="18">
      <c r="A2" s="778" t="s">
        <v>103</v>
      </c>
      <c r="B2" s="778"/>
      <c r="C2" s="778"/>
      <c r="D2" s="778"/>
      <c r="E2" s="778"/>
      <c r="F2" s="778"/>
      <c r="G2" s="778"/>
      <c r="H2" s="778"/>
      <c r="I2" s="778"/>
      <c r="J2" s="778"/>
    </row>
    <row r="3" spans="1:10" ht="14.25">
      <c r="A3" s="787" t="s">
        <v>15</v>
      </c>
      <c r="B3" s="787"/>
      <c r="C3" s="787"/>
      <c r="D3" s="787"/>
      <c r="E3" s="787"/>
      <c r="F3" s="787"/>
      <c r="G3" s="787"/>
      <c r="H3" s="787"/>
      <c r="I3" s="787"/>
      <c r="J3" s="787"/>
    </row>
    <row r="4" spans="1:10" ht="14.25">
      <c r="A4" s="4"/>
      <c r="B4" s="2"/>
      <c r="C4" s="2"/>
      <c r="D4" s="9"/>
      <c r="E4" s="2"/>
      <c r="F4" s="2"/>
      <c r="G4" s="2"/>
      <c r="H4" s="2"/>
      <c r="I4" s="2"/>
      <c r="J4" s="2"/>
    </row>
    <row r="5" spans="1:10" ht="18" customHeight="1" thickBot="1">
      <c r="A5" s="782" t="s">
        <v>11</v>
      </c>
      <c r="B5" s="784" t="s">
        <v>13</v>
      </c>
      <c r="C5" s="785"/>
      <c r="D5" s="786"/>
      <c r="E5" s="784" t="s">
        <v>12</v>
      </c>
      <c r="F5" s="785"/>
      <c r="G5" s="786"/>
      <c r="H5" s="784" t="s">
        <v>36</v>
      </c>
      <c r="I5" s="785"/>
      <c r="J5" s="785"/>
    </row>
    <row r="6" spans="1:10" ht="30" customHeight="1">
      <c r="A6" s="783"/>
      <c r="B6" s="12" t="s">
        <v>0</v>
      </c>
      <c r="C6" s="11" t="s">
        <v>7</v>
      </c>
      <c r="D6" s="12" t="s">
        <v>8</v>
      </c>
      <c r="E6" s="12" t="s">
        <v>0</v>
      </c>
      <c r="F6" s="11" t="s">
        <v>7</v>
      </c>
      <c r="G6" s="12" t="s">
        <v>8</v>
      </c>
      <c r="H6" s="13" t="s">
        <v>0</v>
      </c>
      <c r="I6" s="14" t="s">
        <v>7</v>
      </c>
      <c r="J6" s="11" t="s">
        <v>8</v>
      </c>
    </row>
    <row r="7" spans="1:22" ht="14.25">
      <c r="A7" s="117" t="s">
        <v>77</v>
      </c>
      <c r="B7" s="18">
        <v>86280</v>
      </c>
      <c r="C7" s="19">
        <v>19407</v>
      </c>
      <c r="D7" s="20">
        <v>66873</v>
      </c>
      <c r="E7" s="19">
        <v>78673</v>
      </c>
      <c r="F7" s="20">
        <v>14796</v>
      </c>
      <c r="G7" s="19">
        <v>63877</v>
      </c>
      <c r="H7" s="20">
        <v>7607</v>
      </c>
      <c r="I7" s="19">
        <v>4610</v>
      </c>
      <c r="J7" s="20">
        <v>2997</v>
      </c>
      <c r="K7" s="16"/>
      <c r="L7" s="16"/>
      <c r="M7" s="16"/>
      <c r="N7" s="16"/>
      <c r="O7" s="16"/>
      <c r="P7" s="16"/>
      <c r="Q7" s="16"/>
      <c r="R7" s="16"/>
      <c r="S7" s="16"/>
      <c r="T7" s="16"/>
      <c r="U7" s="16"/>
      <c r="V7" s="16"/>
    </row>
    <row r="8" spans="1:10" ht="28.5">
      <c r="A8" s="117" t="s">
        <v>39</v>
      </c>
      <c r="B8" s="18">
        <v>11485</v>
      </c>
      <c r="C8" s="19">
        <v>10740</v>
      </c>
      <c r="D8" s="20">
        <v>746</v>
      </c>
      <c r="E8" s="19">
        <v>8701</v>
      </c>
      <c r="F8" s="20">
        <v>8029</v>
      </c>
      <c r="G8" s="19">
        <v>673</v>
      </c>
      <c r="H8" s="20">
        <v>2784</v>
      </c>
      <c r="I8" s="19">
        <v>2711</v>
      </c>
      <c r="J8" s="20">
        <v>73</v>
      </c>
    </row>
    <row r="9" spans="1:10" ht="42.75">
      <c r="A9" s="117" t="s">
        <v>85</v>
      </c>
      <c r="B9" s="18">
        <v>26089</v>
      </c>
      <c r="C9" s="19">
        <v>12134</v>
      </c>
      <c r="D9" s="20">
        <v>13955</v>
      </c>
      <c r="E9" s="19">
        <v>22859</v>
      </c>
      <c r="F9" s="20">
        <v>9580</v>
      </c>
      <c r="G9" s="19">
        <v>13279</v>
      </c>
      <c r="H9" s="20">
        <v>3230</v>
      </c>
      <c r="I9" s="19">
        <v>2554</v>
      </c>
      <c r="J9" s="20">
        <v>676</v>
      </c>
    </row>
    <row r="10" spans="1:10" ht="15">
      <c r="A10" s="118" t="s">
        <v>83</v>
      </c>
      <c r="B10" s="21">
        <v>123854</v>
      </c>
      <c r="C10" s="22">
        <v>42280</v>
      </c>
      <c r="D10" s="21">
        <v>81574</v>
      </c>
      <c r="E10" s="22">
        <v>110233</v>
      </c>
      <c r="F10" s="21">
        <v>32405</v>
      </c>
      <c r="G10" s="22">
        <v>77829</v>
      </c>
      <c r="H10" s="21">
        <v>13621</v>
      </c>
      <c r="I10" s="22">
        <v>9875</v>
      </c>
      <c r="J10" s="21">
        <v>3746</v>
      </c>
    </row>
    <row r="11" spans="1:10" ht="28.5">
      <c r="A11" s="137" t="s">
        <v>82</v>
      </c>
      <c r="B11" s="18">
        <v>95094</v>
      </c>
      <c r="C11" s="19">
        <v>36141</v>
      </c>
      <c r="D11" s="20">
        <v>58953</v>
      </c>
      <c r="E11" s="19">
        <v>92636</v>
      </c>
      <c r="F11" s="20">
        <v>36121</v>
      </c>
      <c r="G11" s="19">
        <v>56515</v>
      </c>
      <c r="H11" s="20">
        <v>2458</v>
      </c>
      <c r="I11" s="19">
        <v>20</v>
      </c>
      <c r="J11" s="20">
        <v>2438</v>
      </c>
    </row>
    <row r="12" spans="1:12" ht="15">
      <c r="A12" s="118" t="s">
        <v>80</v>
      </c>
      <c r="B12" s="21">
        <v>2044</v>
      </c>
      <c r="C12" s="22">
        <v>1857</v>
      </c>
      <c r="D12" s="21">
        <v>187</v>
      </c>
      <c r="E12" s="22">
        <v>1543</v>
      </c>
      <c r="F12" s="21">
        <v>1369</v>
      </c>
      <c r="G12" s="22">
        <v>175</v>
      </c>
      <c r="H12" s="21">
        <v>501</v>
      </c>
      <c r="I12" s="22">
        <v>489</v>
      </c>
      <c r="J12" s="21">
        <v>13</v>
      </c>
      <c r="K12" s="15"/>
      <c r="L12" s="15"/>
    </row>
    <row r="13" spans="1:10" ht="30.75" thickBot="1">
      <c r="A13" s="119" t="s">
        <v>34</v>
      </c>
      <c r="B13" s="23">
        <v>125898</v>
      </c>
      <c r="C13" s="24">
        <v>44137</v>
      </c>
      <c r="D13" s="25">
        <v>81761</v>
      </c>
      <c r="E13" s="24">
        <v>111777</v>
      </c>
      <c r="F13" s="25">
        <v>33773</v>
      </c>
      <c r="G13" s="24">
        <v>78003</v>
      </c>
      <c r="H13" s="25">
        <v>14122</v>
      </c>
      <c r="I13" s="24">
        <v>10363</v>
      </c>
      <c r="J13" s="25">
        <v>3758</v>
      </c>
    </row>
    <row r="14" spans="1:10" ht="15">
      <c r="A14" s="788"/>
      <c r="B14" s="788"/>
      <c r="C14" s="788"/>
      <c r="D14" s="788"/>
      <c r="E14" s="788"/>
      <c r="F14" s="788"/>
      <c r="G14" s="788"/>
      <c r="H14" s="788"/>
      <c r="I14" s="788"/>
      <c r="J14" s="788"/>
    </row>
    <row r="15" spans="1:10" ht="25.5" customHeight="1">
      <c r="A15" s="777" t="s">
        <v>105</v>
      </c>
      <c r="B15" s="777"/>
      <c r="C15" s="777"/>
      <c r="D15" s="777"/>
      <c r="E15" s="777"/>
      <c r="F15" s="777"/>
      <c r="G15" s="777"/>
      <c r="H15" s="777"/>
      <c r="I15" s="777"/>
      <c r="J15" s="777"/>
    </row>
    <row r="16" spans="1:10" ht="12.75" customHeight="1">
      <c r="A16" s="777" t="s">
        <v>16</v>
      </c>
      <c r="B16" s="777"/>
      <c r="C16" s="777"/>
      <c r="D16" s="777"/>
      <c r="E16" s="777"/>
      <c r="F16" s="777"/>
      <c r="G16" s="777"/>
      <c r="H16" s="777"/>
      <c r="I16" s="777"/>
      <c r="J16" s="777"/>
    </row>
    <row r="17" spans="1:10" ht="12.75" customHeight="1">
      <c r="A17" s="777"/>
      <c r="B17" s="777"/>
      <c r="C17" s="777"/>
      <c r="D17" s="777"/>
      <c r="E17" s="777"/>
      <c r="F17" s="777"/>
      <c r="G17" s="777"/>
      <c r="H17" s="777"/>
      <c r="I17" s="777"/>
      <c r="J17" s="777"/>
    </row>
    <row r="18" spans="1:10" ht="12.75" customHeight="1">
      <c r="A18" s="777" t="s">
        <v>78</v>
      </c>
      <c r="B18" s="777"/>
      <c r="C18" s="777"/>
      <c r="D18" s="777"/>
      <c r="E18" s="777"/>
      <c r="F18" s="777"/>
      <c r="G18" s="777"/>
      <c r="H18" s="777"/>
      <c r="I18" s="777"/>
      <c r="J18" s="777"/>
    </row>
    <row r="19" spans="1:10" ht="12.75" customHeight="1">
      <c r="A19" s="777" t="s">
        <v>79</v>
      </c>
      <c r="B19" s="777"/>
      <c r="C19" s="777"/>
      <c r="D19" s="777"/>
      <c r="E19" s="777"/>
      <c r="F19" s="777"/>
      <c r="G19" s="777"/>
      <c r="H19" s="777"/>
      <c r="I19" s="777"/>
      <c r="J19" s="777"/>
    </row>
    <row r="20" spans="1:10" ht="12.75" customHeight="1">
      <c r="A20" s="777" t="s">
        <v>84</v>
      </c>
      <c r="B20" s="777"/>
      <c r="C20" s="777"/>
      <c r="D20" s="777"/>
      <c r="E20" s="777"/>
      <c r="F20" s="777"/>
      <c r="G20" s="777"/>
      <c r="H20" s="777"/>
      <c r="I20" s="777"/>
      <c r="J20" s="777"/>
    </row>
    <row r="21" spans="1:10" ht="12.75" customHeight="1">
      <c r="A21" s="777" t="s">
        <v>81</v>
      </c>
      <c r="B21" s="777"/>
      <c r="C21" s="777"/>
      <c r="D21" s="777"/>
      <c r="E21" s="777"/>
      <c r="F21" s="777"/>
      <c r="G21" s="777"/>
      <c r="H21" s="777"/>
      <c r="I21" s="777"/>
      <c r="J21" s="777"/>
    </row>
    <row r="22" spans="1:10" ht="12.75">
      <c r="A22" s="777" t="s">
        <v>101</v>
      </c>
      <c r="B22" s="777"/>
      <c r="C22" s="777"/>
      <c r="D22" s="777"/>
      <c r="E22" s="777"/>
      <c r="F22" s="777"/>
      <c r="G22" s="777"/>
      <c r="H22" s="777"/>
      <c r="I22" s="777"/>
      <c r="J22" s="777"/>
    </row>
  </sheetData>
  <sheetProtection/>
  <mergeCells count="16">
    <mergeCell ref="A18:J18"/>
    <mergeCell ref="A19:J19"/>
    <mergeCell ref="A20:J20"/>
    <mergeCell ref="A21:J21"/>
    <mergeCell ref="A22:J22"/>
    <mergeCell ref="A14:J14"/>
    <mergeCell ref="A17:J17"/>
    <mergeCell ref="A16:J16"/>
    <mergeCell ref="A1:J1"/>
    <mergeCell ref="A5:A6"/>
    <mergeCell ref="B5:D5"/>
    <mergeCell ref="E5:G5"/>
    <mergeCell ref="H5:J5"/>
    <mergeCell ref="A15:J15"/>
    <mergeCell ref="A2:J2"/>
    <mergeCell ref="A3:J3"/>
  </mergeCells>
  <printOptions horizontalCentered="1"/>
  <pageMargins left="0.5" right="0.5" top="1.5" bottom="0.5" header="0.5" footer="0.5"/>
  <pageSetup fitToHeight="1" fitToWidth="1" horizontalDpi="600" verticalDpi="600" orientation="landscape" scale="83" r:id="rId1"/>
  <headerFooter alignWithMargins="0">
    <oddFooter>&amp;C&amp;A</oddFooter>
  </headerFooter>
  <rowBreaks count="1" manualBreakCount="1">
    <brk id="21" max="255" man="1"/>
  </rowBreaks>
</worksheet>
</file>

<file path=xl/worksheets/sheet40.xml><?xml version="1.0" encoding="utf-8"?>
<worksheet xmlns="http://schemas.openxmlformats.org/spreadsheetml/2006/main" xmlns:r="http://schemas.openxmlformats.org/officeDocument/2006/relationships">
  <sheetPr>
    <pageSetUpPr fitToPage="1"/>
  </sheetPr>
  <dimension ref="A1:R73"/>
  <sheetViews>
    <sheetView zoomScalePageLayoutView="0" workbookViewId="0" topLeftCell="A16">
      <selection activeCell="A1" sqref="A1:M41"/>
    </sheetView>
  </sheetViews>
  <sheetFormatPr defaultColWidth="9.140625" defaultRowHeight="12.75"/>
  <cols>
    <col min="1" max="1" width="42.7109375" style="42" customWidth="1"/>
    <col min="2" max="2" width="10.7109375" style="42" customWidth="1"/>
    <col min="3" max="3" width="3.7109375" style="55" customWidth="1"/>
    <col min="4" max="4" width="12.28125" style="42" customWidth="1"/>
    <col min="5" max="5" width="3.8515625" style="55" customWidth="1"/>
    <col min="6" max="6" width="10.140625" style="42" customWidth="1"/>
    <col min="7" max="7" width="3.7109375" style="55" customWidth="1"/>
    <col min="8" max="8" width="10.28125" style="42" customWidth="1"/>
    <col min="9" max="9" width="3.7109375" style="55" customWidth="1"/>
    <col min="10" max="10" width="10.28125" style="42" customWidth="1"/>
    <col min="11" max="11" width="3.7109375" style="55" customWidth="1"/>
    <col min="12" max="12" width="11.140625" style="42" customWidth="1"/>
    <col min="13" max="13" width="3.7109375" style="55" customWidth="1"/>
    <col min="14" max="16384" width="9.140625" style="42" customWidth="1"/>
  </cols>
  <sheetData>
    <row r="1" spans="1:13" ht="18">
      <c r="A1" s="802" t="s">
        <v>355</v>
      </c>
      <c r="B1" s="802"/>
      <c r="C1" s="802"/>
      <c r="D1" s="802"/>
      <c r="E1" s="802"/>
      <c r="F1" s="802"/>
      <c r="G1" s="802"/>
      <c r="H1" s="802"/>
      <c r="I1" s="802"/>
      <c r="J1" s="802"/>
      <c r="K1" s="802"/>
      <c r="L1" s="802"/>
      <c r="M1" s="802"/>
    </row>
    <row r="2" spans="1:13" ht="18.75">
      <c r="A2" s="803" t="s">
        <v>100</v>
      </c>
      <c r="B2" s="803"/>
      <c r="C2" s="803"/>
      <c r="D2" s="803"/>
      <c r="E2" s="803"/>
      <c r="F2" s="803"/>
      <c r="G2" s="803"/>
      <c r="H2" s="803"/>
      <c r="I2" s="803"/>
      <c r="J2" s="803"/>
      <c r="K2" s="803"/>
      <c r="L2" s="803"/>
      <c r="M2" s="803"/>
    </row>
    <row r="3" spans="1:13" ht="12.75">
      <c r="A3" s="883" t="s">
        <v>353</v>
      </c>
      <c r="B3" s="883"/>
      <c r="C3" s="883"/>
      <c r="D3" s="883"/>
      <c r="E3" s="883"/>
      <c r="F3" s="883"/>
      <c r="G3" s="883"/>
      <c r="H3" s="883"/>
      <c r="I3" s="883"/>
      <c r="J3" s="883"/>
      <c r="K3" s="883"/>
      <c r="L3" s="883"/>
      <c r="M3" s="883"/>
    </row>
    <row r="4" spans="1:13" ht="12.75">
      <c r="A4" s="60"/>
      <c r="B4" s="60"/>
      <c r="C4" s="54"/>
      <c r="D4" s="60"/>
      <c r="E4" s="54"/>
      <c r="F4" s="60"/>
      <c r="G4" s="54"/>
      <c r="H4" s="60"/>
      <c r="I4" s="54"/>
      <c r="J4" s="60"/>
      <c r="K4" s="54"/>
      <c r="L4" s="60"/>
      <c r="M4" s="54"/>
    </row>
    <row r="5" spans="1:13" ht="15" customHeight="1">
      <c r="A5" s="873" t="s">
        <v>58</v>
      </c>
      <c r="B5" s="867" t="s">
        <v>0</v>
      </c>
      <c r="C5" s="868"/>
      <c r="D5" s="867" t="s">
        <v>352</v>
      </c>
      <c r="E5" s="868"/>
      <c r="F5" s="872" t="s">
        <v>351</v>
      </c>
      <c r="G5" s="885"/>
      <c r="H5" s="872" t="s">
        <v>350</v>
      </c>
      <c r="I5" s="885"/>
      <c r="J5" s="872" t="s">
        <v>349</v>
      </c>
      <c r="K5" s="885"/>
      <c r="L5" s="867" t="s">
        <v>348</v>
      </c>
      <c r="M5" s="868"/>
    </row>
    <row r="6" spans="1:13" ht="15" customHeight="1">
      <c r="A6" s="886"/>
      <c r="B6" s="867" t="s">
        <v>44</v>
      </c>
      <c r="C6" s="868"/>
      <c r="D6" s="867" t="s">
        <v>347</v>
      </c>
      <c r="E6" s="868"/>
      <c r="F6" s="796"/>
      <c r="G6" s="885"/>
      <c r="H6" s="796"/>
      <c r="I6" s="885"/>
      <c r="J6" s="796"/>
      <c r="K6" s="885"/>
      <c r="L6" s="867" t="s">
        <v>44</v>
      </c>
      <c r="M6" s="868"/>
    </row>
    <row r="7" spans="1:13" ht="14.25" customHeight="1">
      <c r="A7" s="886"/>
      <c r="B7" s="867" t="s">
        <v>46</v>
      </c>
      <c r="C7" s="868"/>
      <c r="D7" s="867" t="s">
        <v>346</v>
      </c>
      <c r="E7" s="868"/>
      <c r="F7" s="796"/>
      <c r="G7" s="885"/>
      <c r="H7" s="796"/>
      <c r="I7" s="885"/>
      <c r="J7" s="796"/>
      <c r="K7" s="885"/>
      <c r="L7" s="867" t="s">
        <v>46</v>
      </c>
      <c r="M7" s="868"/>
    </row>
    <row r="8" spans="1:13" ht="14.25" customHeight="1">
      <c r="A8" s="886"/>
      <c r="B8" s="867" t="s">
        <v>332</v>
      </c>
      <c r="C8" s="868"/>
      <c r="D8" s="490" t="s">
        <v>332</v>
      </c>
      <c r="E8" s="489"/>
      <c r="F8" s="796"/>
      <c r="G8" s="885"/>
      <c r="H8" s="796"/>
      <c r="I8" s="885"/>
      <c r="J8" s="796"/>
      <c r="K8" s="885"/>
      <c r="L8" s="490" t="s">
        <v>332</v>
      </c>
      <c r="M8" s="489"/>
    </row>
    <row r="9" spans="1:13" ht="12.75">
      <c r="A9" s="518" t="s">
        <v>294</v>
      </c>
      <c r="B9" s="507"/>
      <c r="C9" s="508"/>
      <c r="D9" s="507"/>
      <c r="E9" s="508"/>
      <c r="F9" s="507"/>
      <c r="G9" s="508"/>
      <c r="H9" s="507"/>
      <c r="I9" s="508"/>
      <c r="J9" s="507"/>
      <c r="K9" s="54"/>
      <c r="L9" s="507"/>
      <c r="M9" s="54"/>
    </row>
    <row r="10" spans="1:13" ht="12.75">
      <c r="A10" s="518" t="s">
        <v>293</v>
      </c>
      <c r="B10" s="507"/>
      <c r="C10" s="508"/>
      <c r="D10" s="507"/>
      <c r="E10" s="508"/>
      <c r="F10" s="507"/>
      <c r="G10" s="508"/>
      <c r="H10" s="507"/>
      <c r="I10" s="508"/>
      <c r="J10" s="507"/>
      <c r="K10" s="54"/>
      <c r="L10" s="507"/>
      <c r="M10" s="54"/>
    </row>
    <row r="11" spans="1:18" ht="12.75">
      <c r="A11" s="284" t="s">
        <v>292</v>
      </c>
      <c r="B11" s="517">
        <v>85708</v>
      </c>
      <c r="C11" s="390"/>
      <c r="D11" s="517">
        <v>72917</v>
      </c>
      <c r="E11" s="390"/>
      <c r="F11" s="517">
        <v>3320</v>
      </c>
      <c r="G11" s="390"/>
      <c r="H11" s="517">
        <v>129</v>
      </c>
      <c r="I11" s="390"/>
      <c r="J11" s="517">
        <v>7700</v>
      </c>
      <c r="K11" s="390"/>
      <c r="L11" s="517">
        <v>1642</v>
      </c>
      <c r="M11" s="376"/>
      <c r="N11" s="57"/>
      <c r="O11" s="57"/>
      <c r="P11" s="57"/>
      <c r="Q11" s="57"/>
      <c r="R11" s="57"/>
    </row>
    <row r="12" spans="1:15" ht="12.75">
      <c r="A12" s="506" t="s">
        <v>291</v>
      </c>
      <c r="B12" s="502">
        <v>139653</v>
      </c>
      <c r="C12" s="505"/>
      <c r="D12" s="502">
        <v>136226</v>
      </c>
      <c r="E12" s="505"/>
      <c r="F12" s="502">
        <v>2934</v>
      </c>
      <c r="G12" s="505"/>
      <c r="H12" s="504" t="s">
        <v>185</v>
      </c>
      <c r="I12" s="503"/>
      <c r="J12" s="504">
        <v>325</v>
      </c>
      <c r="K12" s="381"/>
      <c r="L12" s="504">
        <v>168</v>
      </c>
      <c r="M12" s="381"/>
      <c r="N12" s="57"/>
      <c r="O12" s="57"/>
    </row>
    <row r="13" spans="1:14" ht="12.75">
      <c r="A13" s="506" t="s">
        <v>290</v>
      </c>
      <c r="B13" s="502">
        <v>15024</v>
      </c>
      <c r="C13" s="505"/>
      <c r="D13" s="502">
        <v>14603</v>
      </c>
      <c r="E13" s="505"/>
      <c r="F13" s="504">
        <v>343</v>
      </c>
      <c r="G13" s="503"/>
      <c r="H13" s="504">
        <v>3</v>
      </c>
      <c r="I13" s="503"/>
      <c r="J13" s="504">
        <v>58</v>
      </c>
      <c r="K13" s="381"/>
      <c r="L13" s="504">
        <v>17</v>
      </c>
      <c r="M13" s="381"/>
      <c r="N13" s="57"/>
    </row>
    <row r="14" spans="1:13" ht="12.75">
      <c r="A14" s="506" t="s">
        <v>289</v>
      </c>
      <c r="B14" s="486">
        <v>1022</v>
      </c>
      <c r="C14" s="510"/>
      <c r="D14" s="486">
        <v>890</v>
      </c>
      <c r="E14" s="516"/>
      <c r="F14" s="487">
        <v>79</v>
      </c>
      <c r="G14" s="516"/>
      <c r="H14" s="485">
        <v>3</v>
      </c>
      <c r="I14" s="516"/>
      <c r="J14" s="486" t="s">
        <v>185</v>
      </c>
      <c r="K14" s="516"/>
      <c r="L14" s="485">
        <v>50</v>
      </c>
      <c r="M14" s="483"/>
    </row>
    <row r="15" spans="1:18" ht="12.75">
      <c r="A15" s="501" t="s">
        <v>288</v>
      </c>
      <c r="B15" s="500">
        <v>241407</v>
      </c>
      <c r="C15" s="499"/>
      <c r="D15" s="500">
        <v>224635</v>
      </c>
      <c r="E15" s="499"/>
      <c r="F15" s="500">
        <v>6676</v>
      </c>
      <c r="G15" s="499"/>
      <c r="H15" s="497">
        <v>135</v>
      </c>
      <c r="I15" s="498"/>
      <c r="J15" s="500">
        <v>8084</v>
      </c>
      <c r="K15" s="367"/>
      <c r="L15" s="500">
        <v>1877</v>
      </c>
      <c r="M15" s="367"/>
      <c r="N15" s="57"/>
      <c r="O15" s="57"/>
      <c r="P15" s="57"/>
      <c r="Q15" s="57"/>
      <c r="R15" s="57"/>
    </row>
    <row r="16" spans="1:18" ht="15" customHeight="1">
      <c r="A16" s="501" t="s">
        <v>287</v>
      </c>
      <c r="B16" s="507"/>
      <c r="C16" s="508"/>
      <c r="D16" s="507"/>
      <c r="E16" s="508"/>
      <c r="F16" s="507"/>
      <c r="G16" s="508"/>
      <c r="H16" s="507"/>
      <c r="I16" s="508"/>
      <c r="J16" s="507"/>
      <c r="K16" s="54"/>
      <c r="L16" s="507"/>
      <c r="M16" s="54"/>
      <c r="N16" s="57"/>
      <c r="O16" s="57"/>
      <c r="P16" s="57"/>
      <c r="Q16" s="57"/>
      <c r="R16" s="57"/>
    </row>
    <row r="17" spans="1:14" ht="12.75">
      <c r="A17" s="506" t="s">
        <v>286</v>
      </c>
      <c r="B17" s="502">
        <v>4823</v>
      </c>
      <c r="C17" s="505"/>
      <c r="D17" s="502">
        <v>4467</v>
      </c>
      <c r="E17" s="505"/>
      <c r="F17" s="502">
        <v>88</v>
      </c>
      <c r="G17" s="503"/>
      <c r="H17" s="502">
        <v>3</v>
      </c>
      <c r="I17" s="503"/>
      <c r="J17" s="502">
        <v>218</v>
      </c>
      <c r="K17" s="381"/>
      <c r="L17" s="502">
        <v>47</v>
      </c>
      <c r="M17" s="381"/>
      <c r="N17" s="57"/>
    </row>
    <row r="18" spans="1:13" ht="12.75">
      <c r="A18" s="506" t="s">
        <v>285</v>
      </c>
      <c r="B18" s="502">
        <v>852</v>
      </c>
      <c r="C18" s="505"/>
      <c r="D18" s="504">
        <v>536</v>
      </c>
      <c r="E18" s="503"/>
      <c r="F18" s="504">
        <v>18</v>
      </c>
      <c r="G18" s="503"/>
      <c r="H18" s="504">
        <v>6</v>
      </c>
      <c r="I18" s="503"/>
      <c r="J18" s="504">
        <v>271</v>
      </c>
      <c r="K18" s="381"/>
      <c r="L18" s="504">
        <v>21</v>
      </c>
      <c r="M18" s="381"/>
    </row>
    <row r="19" spans="1:13" ht="12.75">
      <c r="A19" s="506" t="s">
        <v>284</v>
      </c>
      <c r="B19" s="504">
        <v>752</v>
      </c>
      <c r="C19" s="503"/>
      <c r="D19" s="504">
        <v>519</v>
      </c>
      <c r="E19" s="503"/>
      <c r="F19" s="504">
        <v>11</v>
      </c>
      <c r="G19" s="503"/>
      <c r="H19" s="504">
        <v>3</v>
      </c>
      <c r="I19" s="503"/>
      <c r="J19" s="504">
        <v>201</v>
      </c>
      <c r="K19" s="381"/>
      <c r="L19" s="504">
        <v>18</v>
      </c>
      <c r="M19" s="381"/>
    </row>
    <row r="20" spans="1:13" ht="12.75">
      <c r="A20" s="506" t="s">
        <v>283</v>
      </c>
      <c r="B20" s="504">
        <v>92</v>
      </c>
      <c r="C20" s="503"/>
      <c r="D20" s="504">
        <v>87</v>
      </c>
      <c r="E20" s="503"/>
      <c r="F20" s="504">
        <v>1</v>
      </c>
      <c r="G20" s="503"/>
      <c r="H20" s="504" t="s">
        <v>185</v>
      </c>
      <c r="I20" s="503"/>
      <c r="J20" s="504">
        <v>4</v>
      </c>
      <c r="K20" s="381"/>
      <c r="L20" s="504">
        <v>1</v>
      </c>
      <c r="M20" s="381"/>
    </row>
    <row r="21" spans="1:14" ht="12.75">
      <c r="A21" s="506" t="s">
        <v>282</v>
      </c>
      <c r="B21" s="502">
        <v>2916</v>
      </c>
      <c r="C21" s="505"/>
      <c r="D21" s="502">
        <v>2816</v>
      </c>
      <c r="E21" s="505"/>
      <c r="F21" s="504">
        <v>72</v>
      </c>
      <c r="G21" s="503"/>
      <c r="H21" s="504" t="s">
        <v>185</v>
      </c>
      <c r="I21" s="503"/>
      <c r="J21" s="504">
        <v>24</v>
      </c>
      <c r="K21" s="381"/>
      <c r="L21" s="504">
        <v>4</v>
      </c>
      <c r="M21" s="381"/>
      <c r="N21" s="57"/>
    </row>
    <row r="22" spans="1:14" ht="12.75">
      <c r="A22" s="506" t="s">
        <v>281</v>
      </c>
      <c r="B22" s="515">
        <v>5131</v>
      </c>
      <c r="C22" s="511"/>
      <c r="D22" s="515">
        <v>4619</v>
      </c>
      <c r="E22" s="511"/>
      <c r="F22" s="509">
        <v>91</v>
      </c>
      <c r="G22" s="510"/>
      <c r="H22" s="509">
        <v>2</v>
      </c>
      <c r="I22" s="510"/>
      <c r="J22" s="514">
        <v>360</v>
      </c>
      <c r="K22" s="483"/>
      <c r="L22" s="513">
        <v>60</v>
      </c>
      <c r="M22" s="483"/>
      <c r="N22" s="57"/>
    </row>
    <row r="23" spans="1:14" ht="14.25" customHeight="1">
      <c r="A23" s="501" t="s">
        <v>280</v>
      </c>
      <c r="B23" s="500">
        <v>14567</v>
      </c>
      <c r="C23" s="499"/>
      <c r="D23" s="500">
        <v>13044</v>
      </c>
      <c r="E23" s="499"/>
      <c r="F23" s="497">
        <v>281</v>
      </c>
      <c r="G23" s="498"/>
      <c r="H23" s="497">
        <v>14</v>
      </c>
      <c r="I23" s="498"/>
      <c r="J23" s="500">
        <v>1077</v>
      </c>
      <c r="K23" s="367"/>
      <c r="L23" s="497">
        <v>151</v>
      </c>
      <c r="M23" s="379"/>
      <c r="N23" s="57"/>
    </row>
    <row r="24" spans="1:14" ht="12.75">
      <c r="A24" s="501" t="s">
        <v>279</v>
      </c>
      <c r="B24" s="507"/>
      <c r="C24" s="508"/>
      <c r="D24" s="507"/>
      <c r="E24" s="508"/>
      <c r="F24" s="507"/>
      <c r="G24" s="508"/>
      <c r="H24" s="507"/>
      <c r="I24" s="508"/>
      <c r="J24" s="507"/>
      <c r="K24" s="54"/>
      <c r="L24" s="507"/>
      <c r="M24" s="54"/>
      <c r="N24" s="57"/>
    </row>
    <row r="25" spans="1:13" ht="12.75">
      <c r="A25" s="506" t="s">
        <v>278</v>
      </c>
      <c r="B25" s="502">
        <v>866</v>
      </c>
      <c r="C25" s="505"/>
      <c r="D25" s="502">
        <v>485</v>
      </c>
      <c r="E25" s="503"/>
      <c r="F25" s="502">
        <v>325</v>
      </c>
      <c r="G25" s="503"/>
      <c r="H25" s="502" t="s">
        <v>185</v>
      </c>
      <c r="I25" s="503"/>
      <c r="J25" s="502">
        <v>10</v>
      </c>
      <c r="K25" s="381"/>
      <c r="L25" s="502">
        <v>46</v>
      </c>
      <c r="M25" s="381"/>
    </row>
    <row r="26" spans="1:15" ht="12.75">
      <c r="A26" s="506" t="s">
        <v>277</v>
      </c>
      <c r="B26" s="512">
        <v>14774</v>
      </c>
      <c r="C26" s="511"/>
      <c r="D26" s="513">
        <v>12248</v>
      </c>
      <c r="E26" s="511"/>
      <c r="F26" s="512">
        <v>1734</v>
      </c>
      <c r="G26" s="511"/>
      <c r="H26" s="509">
        <v>17</v>
      </c>
      <c r="I26" s="510"/>
      <c r="J26" s="509">
        <v>439</v>
      </c>
      <c r="K26" s="483"/>
      <c r="L26" s="509">
        <v>335</v>
      </c>
      <c r="M26" s="483"/>
      <c r="N26" s="57"/>
      <c r="O26" s="57"/>
    </row>
    <row r="27" spans="1:15" ht="12.75">
      <c r="A27" s="501" t="s">
        <v>276</v>
      </c>
      <c r="B27" s="500">
        <v>15639</v>
      </c>
      <c r="C27" s="499"/>
      <c r="D27" s="500">
        <v>12733</v>
      </c>
      <c r="E27" s="499"/>
      <c r="F27" s="500">
        <v>2059</v>
      </c>
      <c r="G27" s="499"/>
      <c r="H27" s="497">
        <v>17</v>
      </c>
      <c r="I27" s="498"/>
      <c r="J27" s="497">
        <v>449</v>
      </c>
      <c r="K27" s="379"/>
      <c r="L27" s="497">
        <v>381</v>
      </c>
      <c r="M27" s="379"/>
      <c r="N27" s="57"/>
      <c r="O27" s="57"/>
    </row>
    <row r="28" spans="1:13" ht="12.75">
      <c r="A28" s="501" t="s">
        <v>275</v>
      </c>
      <c r="B28" s="497">
        <v>36</v>
      </c>
      <c r="C28" s="498"/>
      <c r="D28" s="497">
        <v>32</v>
      </c>
      <c r="E28" s="498"/>
      <c r="F28" s="504" t="s">
        <v>185</v>
      </c>
      <c r="G28" s="498"/>
      <c r="H28" s="497">
        <v>0</v>
      </c>
      <c r="I28" s="498"/>
      <c r="J28" s="497">
        <v>3</v>
      </c>
      <c r="K28" s="379"/>
      <c r="L28" s="504" t="s">
        <v>185</v>
      </c>
      <c r="M28" s="379"/>
    </row>
    <row r="29" spans="1:14" ht="15" customHeight="1">
      <c r="A29" s="501" t="s">
        <v>274</v>
      </c>
      <c r="B29" s="500">
        <v>10270</v>
      </c>
      <c r="C29" s="499"/>
      <c r="D29" s="500">
        <v>7762</v>
      </c>
      <c r="E29" s="499"/>
      <c r="F29" s="500">
        <v>1442</v>
      </c>
      <c r="G29" s="499"/>
      <c r="H29" s="497">
        <v>33</v>
      </c>
      <c r="I29" s="498"/>
      <c r="J29" s="497">
        <v>898</v>
      </c>
      <c r="K29" s="379"/>
      <c r="L29" s="497">
        <v>134</v>
      </c>
      <c r="M29" s="379"/>
      <c r="N29" s="57"/>
    </row>
    <row r="30" spans="1:14" ht="12.75">
      <c r="A30" s="501" t="s">
        <v>273</v>
      </c>
      <c r="B30" s="507"/>
      <c r="C30" s="508"/>
      <c r="D30" s="507"/>
      <c r="E30" s="508"/>
      <c r="F30" s="507"/>
      <c r="G30" s="508"/>
      <c r="H30" s="507"/>
      <c r="I30" s="508"/>
      <c r="J30" s="507"/>
      <c r="K30" s="54"/>
      <c r="L30" s="507"/>
      <c r="M30" s="54"/>
      <c r="N30" s="57"/>
    </row>
    <row r="31" spans="1:14" ht="12.75">
      <c r="A31" s="506" t="s">
        <v>272</v>
      </c>
      <c r="B31" s="502">
        <v>-1453</v>
      </c>
      <c r="C31" s="505"/>
      <c r="D31" s="502">
        <v>-592</v>
      </c>
      <c r="E31" s="505"/>
      <c r="F31" s="502">
        <v>-543</v>
      </c>
      <c r="G31" s="505"/>
      <c r="H31" s="502" t="s">
        <v>185</v>
      </c>
      <c r="I31" s="503"/>
      <c r="J31" s="502">
        <v>-134</v>
      </c>
      <c r="K31" s="381"/>
      <c r="L31" s="502">
        <v>-184</v>
      </c>
      <c r="M31" s="381"/>
      <c r="N31" s="57"/>
    </row>
    <row r="32" spans="1:18" ht="12.75">
      <c r="A32" s="506" t="s">
        <v>271</v>
      </c>
      <c r="B32" s="502">
        <v>18905</v>
      </c>
      <c r="C32" s="505"/>
      <c r="D32" s="502">
        <v>12186</v>
      </c>
      <c r="E32" s="505"/>
      <c r="F32" s="502">
        <v>3204</v>
      </c>
      <c r="G32" s="505"/>
      <c r="H32" s="504">
        <v>-3</v>
      </c>
      <c r="I32" s="503"/>
      <c r="J32" s="502">
        <v>1213</v>
      </c>
      <c r="K32" s="376"/>
      <c r="L32" s="502">
        <v>2305</v>
      </c>
      <c r="M32" s="381"/>
      <c r="N32" s="57"/>
      <c r="O32" s="57"/>
      <c r="P32" s="57"/>
      <c r="Q32" s="57"/>
      <c r="R32" s="57"/>
    </row>
    <row r="33" spans="1:18" ht="12.75">
      <c r="A33" s="501" t="s">
        <v>270</v>
      </c>
      <c r="B33" s="500">
        <v>17452</v>
      </c>
      <c r="C33" s="499"/>
      <c r="D33" s="500">
        <v>11594</v>
      </c>
      <c r="E33" s="499"/>
      <c r="F33" s="500">
        <v>2661</v>
      </c>
      <c r="G33" s="499"/>
      <c r="H33" s="497">
        <v>-3</v>
      </c>
      <c r="I33" s="498"/>
      <c r="J33" s="500">
        <v>1079</v>
      </c>
      <c r="K33" s="367"/>
      <c r="L33" s="500">
        <v>2121</v>
      </c>
      <c r="M33" s="379"/>
      <c r="N33" s="57"/>
      <c r="O33" s="57"/>
      <c r="P33" s="57"/>
      <c r="Q33" s="57"/>
      <c r="R33" s="57"/>
    </row>
    <row r="34" spans="1:14" ht="14.25" customHeight="1">
      <c r="A34" s="501" t="s">
        <v>269</v>
      </c>
      <c r="B34" s="500">
        <v>12498</v>
      </c>
      <c r="C34" s="499"/>
      <c r="D34" s="500">
        <v>11277</v>
      </c>
      <c r="E34" s="499"/>
      <c r="F34" s="497">
        <v>498</v>
      </c>
      <c r="G34" s="498"/>
      <c r="H34" s="497">
        <v>7</v>
      </c>
      <c r="I34" s="498"/>
      <c r="J34" s="497">
        <v>632</v>
      </c>
      <c r="K34" s="379"/>
      <c r="L34" s="497">
        <v>85</v>
      </c>
      <c r="M34" s="379"/>
      <c r="N34" s="57"/>
    </row>
    <row r="35" spans="1:14" ht="14.25" customHeight="1">
      <c r="A35" s="501" t="s">
        <v>268</v>
      </c>
      <c r="B35" s="500">
        <v>7980</v>
      </c>
      <c r="C35" s="499"/>
      <c r="D35" s="500">
        <v>7551</v>
      </c>
      <c r="E35" s="499"/>
      <c r="F35" s="497">
        <v>5</v>
      </c>
      <c r="G35" s="498"/>
      <c r="H35" s="497">
        <v>4</v>
      </c>
      <c r="I35" s="498"/>
      <c r="J35" s="497">
        <v>395</v>
      </c>
      <c r="K35" s="379"/>
      <c r="L35" s="497">
        <v>26</v>
      </c>
      <c r="M35" s="379"/>
      <c r="N35" s="57"/>
    </row>
    <row r="36" spans="1:15" ht="14.25" customHeight="1">
      <c r="A36" s="501" t="s">
        <v>267</v>
      </c>
      <c r="B36" s="500">
        <v>47838</v>
      </c>
      <c r="C36" s="499"/>
      <c r="D36" s="500">
        <v>45502</v>
      </c>
      <c r="E36" s="499"/>
      <c r="F36" s="500">
        <v>702</v>
      </c>
      <c r="G36" s="499"/>
      <c r="H36" s="497">
        <v>91</v>
      </c>
      <c r="I36" s="498"/>
      <c r="J36" s="500">
        <v>1180</v>
      </c>
      <c r="K36" s="367"/>
      <c r="L36" s="497">
        <v>363</v>
      </c>
      <c r="M36" s="379"/>
      <c r="N36" s="57"/>
      <c r="O36" s="57"/>
    </row>
    <row r="37" spans="1:13" ht="14.25" customHeight="1">
      <c r="A37" s="501" t="s">
        <v>311</v>
      </c>
      <c r="B37" s="500">
        <v>1613</v>
      </c>
      <c r="C37" s="499"/>
      <c r="D37" s="500">
        <v>1444</v>
      </c>
      <c r="E37" s="499"/>
      <c r="F37" s="497">
        <v>0</v>
      </c>
      <c r="G37" s="498"/>
      <c r="H37" s="497">
        <v>31</v>
      </c>
      <c r="I37" s="498"/>
      <c r="J37" s="497">
        <v>112</v>
      </c>
      <c r="K37" s="379"/>
      <c r="L37" s="497">
        <v>25</v>
      </c>
      <c r="M37" s="379"/>
    </row>
    <row r="38" spans="1:17" ht="14.25" customHeight="1">
      <c r="A38" s="501" t="s">
        <v>310</v>
      </c>
      <c r="B38" s="500">
        <v>73266</v>
      </c>
      <c r="C38" s="499"/>
      <c r="D38" s="500">
        <v>69391</v>
      </c>
      <c r="E38" s="499"/>
      <c r="F38" s="497">
        <v>448</v>
      </c>
      <c r="G38" s="498"/>
      <c r="H38" s="497">
        <v>54</v>
      </c>
      <c r="I38" s="498"/>
      <c r="J38" s="500">
        <v>2931</v>
      </c>
      <c r="K38" s="379"/>
      <c r="L38" s="497">
        <v>442</v>
      </c>
      <c r="M38" s="379"/>
      <c r="N38" s="57"/>
      <c r="P38" s="57"/>
      <c r="Q38" s="57"/>
    </row>
    <row r="39" spans="1:14" ht="12.75">
      <c r="A39" s="501" t="s">
        <v>264</v>
      </c>
      <c r="B39" s="500">
        <v>7343</v>
      </c>
      <c r="C39" s="499"/>
      <c r="D39" s="500">
        <v>6175</v>
      </c>
      <c r="E39" s="499"/>
      <c r="F39" s="497">
        <v>534</v>
      </c>
      <c r="G39" s="498"/>
      <c r="H39" s="497">
        <v>15</v>
      </c>
      <c r="I39" s="498"/>
      <c r="J39" s="497">
        <v>549</v>
      </c>
      <c r="K39" s="379"/>
      <c r="L39" s="497">
        <v>70</v>
      </c>
      <c r="M39" s="379"/>
      <c r="N39" s="57"/>
    </row>
    <row r="40" spans="1:18" ht="13.5" thickBot="1">
      <c r="A40" s="496" t="s">
        <v>65</v>
      </c>
      <c r="B40" s="494">
        <v>449909</v>
      </c>
      <c r="C40" s="495"/>
      <c r="D40" s="494">
        <v>411141</v>
      </c>
      <c r="E40" s="495"/>
      <c r="F40" s="494">
        <v>15307</v>
      </c>
      <c r="G40" s="495"/>
      <c r="H40" s="494">
        <v>399</v>
      </c>
      <c r="I40" s="495"/>
      <c r="J40" s="494">
        <v>17388</v>
      </c>
      <c r="K40" s="477"/>
      <c r="L40" s="494">
        <v>5675</v>
      </c>
      <c r="M40" s="477"/>
      <c r="N40" s="57"/>
      <c r="O40" s="57"/>
      <c r="P40" s="57"/>
      <c r="Q40" s="57"/>
      <c r="R40" s="57"/>
    </row>
    <row r="41" spans="1:13" ht="15">
      <c r="A41" s="493"/>
      <c r="B41" s="60"/>
      <c r="C41" s="54"/>
      <c r="D41" s="60"/>
      <c r="E41" s="54"/>
      <c r="F41" s="60"/>
      <c r="G41" s="54"/>
      <c r="H41" s="60"/>
      <c r="I41" s="54"/>
      <c r="J41" s="60"/>
      <c r="K41" s="54"/>
      <c r="L41" s="884" t="s">
        <v>210</v>
      </c>
      <c r="M41" s="884"/>
    </row>
    <row r="42" spans="1:11" ht="12.75">
      <c r="A42" s="493"/>
      <c r="B42" s="60"/>
      <c r="C42" s="54"/>
      <c r="D42" s="60"/>
      <c r="E42" s="54"/>
      <c r="F42" s="60"/>
      <c r="G42" s="54"/>
      <c r="H42" s="60"/>
      <c r="I42" s="54"/>
      <c r="J42" s="60"/>
      <c r="K42" s="54"/>
    </row>
    <row r="44" spans="2:12" ht="12.75">
      <c r="B44" s="57"/>
      <c r="D44" s="476"/>
      <c r="F44" s="57"/>
      <c r="H44" s="55"/>
      <c r="J44" s="57"/>
      <c r="L44" s="476"/>
    </row>
    <row r="45" spans="2:13" ht="12.75">
      <c r="B45" s="57"/>
      <c r="D45" s="57"/>
      <c r="F45" s="57"/>
      <c r="M45" s="42"/>
    </row>
    <row r="46" spans="2:13" ht="12.75">
      <c r="B46" s="57"/>
      <c r="D46" s="57"/>
      <c r="M46" s="42"/>
    </row>
    <row r="47" ht="12.75">
      <c r="M47" s="42"/>
    </row>
    <row r="48" spans="2:13" ht="12.75">
      <c r="B48" s="57"/>
      <c r="D48" s="57"/>
      <c r="F48" s="57"/>
      <c r="J48" s="57"/>
      <c r="L48" s="57"/>
      <c r="M48" s="42"/>
    </row>
    <row r="49" spans="2:13" ht="12.75">
      <c r="B49" s="57"/>
      <c r="D49" s="57"/>
      <c r="M49" s="42"/>
    </row>
    <row r="50" ht="12.75">
      <c r="M50" s="42"/>
    </row>
    <row r="51" ht="12.75">
      <c r="M51" s="42"/>
    </row>
    <row r="52" ht="12.75">
      <c r="M52" s="42"/>
    </row>
    <row r="53" spans="2:13" ht="12.75">
      <c r="B53" s="57"/>
      <c r="D53" s="57"/>
      <c r="M53" s="42"/>
    </row>
    <row r="54" spans="2:13" ht="12.75">
      <c r="B54" s="57"/>
      <c r="D54" s="57"/>
      <c r="M54" s="42"/>
    </row>
    <row r="55" spans="2:13" ht="12.75">
      <c r="B55" s="57"/>
      <c r="D55" s="57"/>
      <c r="M55" s="42"/>
    </row>
    <row r="56" ht="12.75">
      <c r="M56" s="42"/>
    </row>
    <row r="57" spans="2:13" ht="12.75">
      <c r="B57" s="57"/>
      <c r="D57" s="57"/>
      <c r="F57" s="57"/>
      <c r="M57" s="42"/>
    </row>
    <row r="58" spans="2:13" ht="12.75">
      <c r="B58" s="57"/>
      <c r="D58" s="57"/>
      <c r="F58" s="57"/>
      <c r="M58" s="42"/>
    </row>
    <row r="59" ht="12.75">
      <c r="M59" s="42"/>
    </row>
    <row r="60" spans="2:13" ht="12.75">
      <c r="B60" s="57"/>
      <c r="D60" s="57"/>
      <c r="M60" s="42"/>
    </row>
    <row r="61" spans="2:13" ht="12.75">
      <c r="B61" s="57"/>
      <c r="D61" s="57"/>
      <c r="M61" s="42"/>
    </row>
    <row r="62" spans="2:13" ht="12.75">
      <c r="B62" s="57"/>
      <c r="D62" s="57"/>
      <c r="F62" s="57"/>
      <c r="J62" s="57"/>
      <c r="L62" s="57"/>
      <c r="M62" s="42"/>
    </row>
    <row r="63" spans="2:13" ht="12.75">
      <c r="B63" s="57"/>
      <c r="D63" s="57"/>
      <c r="F63" s="57"/>
      <c r="J63" s="57"/>
      <c r="L63" s="57"/>
      <c r="M63" s="42"/>
    </row>
    <row r="64" spans="2:13" ht="12.75">
      <c r="B64" s="57"/>
      <c r="D64" s="57"/>
      <c r="M64" s="42"/>
    </row>
    <row r="65" spans="2:13" ht="12.75">
      <c r="B65" s="57"/>
      <c r="D65" s="57"/>
      <c r="M65" s="42"/>
    </row>
    <row r="66" spans="2:13" ht="12.75">
      <c r="B66" s="57"/>
      <c r="D66" s="57"/>
      <c r="F66" s="57"/>
      <c r="M66" s="42"/>
    </row>
    <row r="67" ht="12.75">
      <c r="M67" s="42"/>
    </row>
    <row r="68" spans="2:13" ht="12.75">
      <c r="B68" s="57"/>
      <c r="D68" s="57"/>
      <c r="J68" s="57"/>
      <c r="M68" s="42"/>
    </row>
    <row r="69" spans="2:13" ht="12.75">
      <c r="B69" s="57"/>
      <c r="D69" s="57"/>
      <c r="M69" s="42"/>
    </row>
    <row r="70" spans="2:13" ht="12.75">
      <c r="B70" s="57"/>
      <c r="D70" s="57"/>
      <c r="F70" s="57"/>
      <c r="J70" s="57"/>
      <c r="L70" s="57"/>
      <c r="M70" s="42"/>
    </row>
    <row r="71" ht="12.75">
      <c r="M71" s="42"/>
    </row>
    <row r="72" ht="12.75">
      <c r="M72" s="42"/>
    </row>
    <row r="73" ht="12.75">
      <c r="M73" s="42"/>
    </row>
  </sheetData>
  <sheetProtection/>
  <mergeCells count="18">
    <mergeCell ref="D5:E5"/>
    <mergeCell ref="D6:E6"/>
    <mergeCell ref="D7:E7"/>
    <mergeCell ref="H5:I8"/>
    <mergeCell ref="A1:M1"/>
    <mergeCell ref="A2:M2"/>
    <mergeCell ref="A3:M3"/>
    <mergeCell ref="A5:A8"/>
    <mergeCell ref="L41:M41"/>
    <mergeCell ref="L5:M5"/>
    <mergeCell ref="L6:M6"/>
    <mergeCell ref="L7:M7"/>
    <mergeCell ref="J5:K8"/>
    <mergeCell ref="B5:C5"/>
    <mergeCell ref="B6:C6"/>
    <mergeCell ref="B7:C7"/>
    <mergeCell ref="F5:G8"/>
    <mergeCell ref="B8:C8"/>
  </mergeCells>
  <printOptions horizontalCentered="1" verticalCentered="1"/>
  <pageMargins left="0.5" right="0.5" top="0.5" bottom="0.5" header="0.23" footer="0.17"/>
  <pageSetup fitToHeight="1" fitToWidth="1" horizontalDpi="600" verticalDpi="600" orientation="landscape" scale="99"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S46"/>
  <sheetViews>
    <sheetView zoomScalePageLayoutView="0" workbookViewId="0" topLeftCell="A7">
      <selection activeCell="A1" sqref="A1:M32"/>
    </sheetView>
  </sheetViews>
  <sheetFormatPr defaultColWidth="9.140625" defaultRowHeight="12.75"/>
  <cols>
    <col min="1" max="1" width="43.8515625" style="0" customWidth="1"/>
    <col min="2" max="2" width="10.7109375" style="0" customWidth="1"/>
    <col min="3" max="3" width="3.7109375" style="6" customWidth="1"/>
    <col min="4" max="4" width="12.28125" style="0" customWidth="1"/>
    <col min="5" max="5" width="3.8515625" style="6" customWidth="1"/>
    <col min="6" max="6" width="10.140625" style="0" customWidth="1"/>
    <col min="7" max="7" width="3.7109375" style="6" customWidth="1"/>
    <col min="8" max="8" width="10.28125" style="0" customWidth="1"/>
    <col min="9" max="9" width="3.7109375" style="6" customWidth="1"/>
    <col min="10" max="10" width="10.28125" style="0" customWidth="1"/>
    <col min="11" max="11" width="3.7109375" style="6" customWidth="1"/>
    <col min="12" max="12" width="11.140625" style="0" customWidth="1"/>
    <col min="13" max="13" width="3.7109375" style="6" customWidth="1"/>
  </cols>
  <sheetData>
    <row r="1" spans="1:13" ht="18">
      <c r="A1" s="778" t="s">
        <v>355</v>
      </c>
      <c r="B1" s="778"/>
      <c r="C1" s="778"/>
      <c r="D1" s="778"/>
      <c r="E1" s="778"/>
      <c r="F1" s="778"/>
      <c r="G1" s="778"/>
      <c r="H1" s="778"/>
      <c r="I1" s="778"/>
      <c r="J1" s="778"/>
      <c r="K1" s="778"/>
      <c r="L1" s="778"/>
      <c r="M1" s="778"/>
    </row>
    <row r="2" spans="1:13" ht="18.75">
      <c r="A2" s="779" t="s">
        <v>100</v>
      </c>
      <c r="B2" s="779"/>
      <c r="C2" s="779"/>
      <c r="D2" s="779"/>
      <c r="E2" s="779"/>
      <c r="F2" s="779"/>
      <c r="G2" s="779"/>
      <c r="H2" s="779"/>
      <c r="I2" s="779"/>
      <c r="J2" s="779"/>
      <c r="K2" s="779"/>
      <c r="L2" s="779"/>
      <c r="M2" s="779"/>
    </row>
    <row r="3" spans="1:13" ht="12.75">
      <c r="A3" s="888" t="s">
        <v>353</v>
      </c>
      <c r="B3" s="888"/>
      <c r="C3" s="888"/>
      <c r="D3" s="888"/>
      <c r="E3" s="888"/>
      <c r="F3" s="888"/>
      <c r="G3" s="888"/>
      <c r="H3" s="888"/>
      <c r="I3" s="888"/>
      <c r="J3" s="888"/>
      <c r="K3" s="888"/>
      <c r="L3" s="888"/>
      <c r="M3" s="888"/>
    </row>
    <row r="4" spans="1:12" ht="12.75">
      <c r="A4" s="16"/>
      <c r="B4" s="16"/>
      <c r="C4" s="357"/>
      <c r="D4" s="16"/>
      <c r="E4" s="357"/>
      <c r="F4" s="16"/>
      <c r="G4" s="357"/>
      <c r="H4" s="16"/>
      <c r="I4" s="357"/>
      <c r="J4" s="16"/>
      <c r="K4" s="357"/>
      <c r="L4" s="16"/>
    </row>
    <row r="5" spans="1:13" ht="15">
      <c r="A5" s="873" t="s">
        <v>58</v>
      </c>
      <c r="B5" s="867" t="s">
        <v>0</v>
      </c>
      <c r="C5" s="868"/>
      <c r="D5" s="867" t="s">
        <v>352</v>
      </c>
      <c r="E5" s="868"/>
      <c r="F5" s="872" t="s">
        <v>351</v>
      </c>
      <c r="G5" s="887"/>
      <c r="H5" s="872" t="s">
        <v>350</v>
      </c>
      <c r="I5" s="887"/>
      <c r="J5" s="872" t="s">
        <v>349</v>
      </c>
      <c r="K5" s="887"/>
      <c r="L5" s="867" t="s">
        <v>348</v>
      </c>
      <c r="M5" s="868"/>
    </row>
    <row r="6" spans="1:13" ht="15">
      <c r="A6" s="876"/>
      <c r="B6" s="867" t="s">
        <v>44</v>
      </c>
      <c r="C6" s="868"/>
      <c r="D6" s="867" t="s">
        <v>347</v>
      </c>
      <c r="E6" s="868"/>
      <c r="F6" s="863"/>
      <c r="G6" s="887"/>
      <c r="H6" s="863"/>
      <c r="I6" s="887"/>
      <c r="J6" s="863"/>
      <c r="K6" s="887"/>
      <c r="L6" s="867" t="s">
        <v>44</v>
      </c>
      <c r="M6" s="868"/>
    </row>
    <row r="7" spans="1:13" ht="14.25" customHeight="1">
      <c r="A7" s="876"/>
      <c r="B7" s="867" t="s">
        <v>46</v>
      </c>
      <c r="C7" s="868"/>
      <c r="D7" s="867" t="s">
        <v>346</v>
      </c>
      <c r="E7" s="868"/>
      <c r="F7" s="863"/>
      <c r="G7" s="887"/>
      <c r="H7" s="863"/>
      <c r="I7" s="887"/>
      <c r="J7" s="863"/>
      <c r="K7" s="887"/>
      <c r="L7" s="867" t="s">
        <v>46</v>
      </c>
      <c r="M7" s="868"/>
    </row>
    <row r="8" spans="1:13" ht="14.25" customHeight="1">
      <c r="A8" s="876"/>
      <c r="B8" s="867" t="s">
        <v>332</v>
      </c>
      <c r="C8" s="868"/>
      <c r="D8" s="490" t="s">
        <v>332</v>
      </c>
      <c r="E8" s="489"/>
      <c r="F8" s="863"/>
      <c r="G8" s="887"/>
      <c r="H8" s="863"/>
      <c r="I8" s="887"/>
      <c r="J8" s="863"/>
      <c r="K8" s="887"/>
      <c r="L8" s="490" t="s">
        <v>332</v>
      </c>
      <c r="M8" s="489"/>
    </row>
    <row r="9" spans="1:12" ht="12.75">
      <c r="A9" s="561" t="s">
        <v>66</v>
      </c>
      <c r="B9" s="462"/>
      <c r="C9" s="560"/>
      <c r="D9" s="559"/>
      <c r="E9" s="560"/>
      <c r="F9" s="559"/>
      <c r="G9" s="560"/>
      <c r="H9" s="559"/>
      <c r="I9" s="560"/>
      <c r="J9" s="559"/>
      <c r="K9" s="357"/>
      <c r="L9" s="559"/>
    </row>
    <row r="10" spans="1:12" ht="25.5">
      <c r="A10" s="561" t="s">
        <v>356</v>
      </c>
      <c r="B10" s="462"/>
      <c r="C10" s="560"/>
      <c r="D10" s="559"/>
      <c r="E10" s="560"/>
      <c r="F10" s="559"/>
      <c r="G10" s="560"/>
      <c r="H10" s="559"/>
      <c r="I10" s="560"/>
      <c r="J10" s="559"/>
      <c r="K10" s="357"/>
      <c r="L10" s="559"/>
    </row>
    <row r="11" spans="1:19" ht="12.75">
      <c r="A11" s="555" t="s">
        <v>307</v>
      </c>
      <c r="B11" s="556">
        <v>238712</v>
      </c>
      <c r="C11" s="558"/>
      <c r="D11" s="556">
        <v>220746</v>
      </c>
      <c r="E11" s="558"/>
      <c r="F11" s="556">
        <v>9654</v>
      </c>
      <c r="G11" s="558"/>
      <c r="H11" s="556">
        <v>166</v>
      </c>
      <c r="I11" s="558"/>
      <c r="J11" s="556">
        <v>6275</v>
      </c>
      <c r="K11" s="557"/>
      <c r="L11" s="556">
        <v>1870</v>
      </c>
      <c r="M11" s="357"/>
      <c r="N11" s="17"/>
      <c r="O11" s="17"/>
      <c r="P11" s="17"/>
      <c r="Q11" s="17"/>
      <c r="R11" s="17"/>
      <c r="S11" s="17"/>
    </row>
    <row r="12" spans="1:13" ht="12.75">
      <c r="A12" s="555" t="s">
        <v>306</v>
      </c>
      <c r="B12" s="546">
        <v>251</v>
      </c>
      <c r="C12" s="548"/>
      <c r="D12" s="546">
        <v>110</v>
      </c>
      <c r="E12" s="548"/>
      <c r="F12" s="504" t="s">
        <v>185</v>
      </c>
      <c r="G12" s="548"/>
      <c r="H12" s="546">
        <v>1</v>
      </c>
      <c r="I12" s="548"/>
      <c r="J12" s="546">
        <v>129</v>
      </c>
      <c r="K12" s="547"/>
      <c r="L12" s="546">
        <v>11</v>
      </c>
      <c r="M12" s="357"/>
    </row>
    <row r="13" spans="1:14" ht="12.75">
      <c r="A13" s="545" t="s">
        <v>305</v>
      </c>
      <c r="B13" s="554">
        <v>2807</v>
      </c>
      <c r="C13" s="543"/>
      <c r="D13" s="554">
        <v>2525</v>
      </c>
      <c r="E13" s="550"/>
      <c r="F13" s="553">
        <v>52</v>
      </c>
      <c r="G13" s="550"/>
      <c r="H13" s="552" t="s">
        <v>185</v>
      </c>
      <c r="I13" s="550"/>
      <c r="J13" s="551">
        <v>197</v>
      </c>
      <c r="K13" s="550"/>
      <c r="L13" s="549">
        <v>33</v>
      </c>
      <c r="M13" s="357"/>
      <c r="N13" s="17"/>
    </row>
    <row r="14" spans="1:19" ht="12.75">
      <c r="A14" s="533" t="s">
        <v>67</v>
      </c>
      <c r="B14" s="528">
        <v>241770</v>
      </c>
      <c r="C14" s="532"/>
      <c r="D14" s="528">
        <v>223381</v>
      </c>
      <c r="E14" s="532"/>
      <c r="F14" s="500">
        <v>9706</v>
      </c>
      <c r="G14" s="532"/>
      <c r="H14" s="531">
        <v>168</v>
      </c>
      <c r="I14" s="530"/>
      <c r="J14" s="528">
        <v>6600</v>
      </c>
      <c r="K14" s="529"/>
      <c r="L14" s="528">
        <v>1914</v>
      </c>
      <c r="M14" s="357"/>
      <c r="N14" s="17"/>
      <c r="O14" s="17"/>
      <c r="P14" s="17"/>
      <c r="Q14" s="17"/>
      <c r="R14" s="17"/>
      <c r="S14" s="17"/>
    </row>
    <row r="15" spans="1:13" ht="12.75">
      <c r="A15" s="533" t="s">
        <v>68</v>
      </c>
      <c r="B15" s="531">
        <v>579</v>
      </c>
      <c r="C15" s="530"/>
      <c r="D15" s="531">
        <v>568</v>
      </c>
      <c r="E15" s="530"/>
      <c r="F15" s="497">
        <v>10</v>
      </c>
      <c r="G15" s="530"/>
      <c r="H15" s="531">
        <v>1</v>
      </c>
      <c r="I15" s="530"/>
      <c r="J15" s="531" t="s">
        <v>185</v>
      </c>
      <c r="K15" s="539"/>
      <c r="L15" s="531" t="s">
        <v>185</v>
      </c>
      <c r="M15" s="357"/>
    </row>
    <row r="16" spans="1:13" ht="12.75">
      <c r="A16" s="533" t="s">
        <v>316</v>
      </c>
      <c r="B16" s="531">
        <v>548</v>
      </c>
      <c r="C16" s="530"/>
      <c r="D16" s="531">
        <v>514</v>
      </c>
      <c r="E16" s="530"/>
      <c r="F16" s="497">
        <v>9</v>
      </c>
      <c r="G16" s="530"/>
      <c r="H16" s="531">
        <v>0</v>
      </c>
      <c r="I16" s="530"/>
      <c r="J16" s="531">
        <v>21</v>
      </c>
      <c r="K16" s="539"/>
      <c r="L16" s="531">
        <v>5</v>
      </c>
      <c r="M16" s="357"/>
    </row>
    <row r="17" spans="1:14" ht="12.75">
      <c r="A17" s="533" t="s">
        <v>304</v>
      </c>
      <c r="B17" s="528">
        <v>1004</v>
      </c>
      <c r="C17" s="532"/>
      <c r="D17" s="531">
        <v>293</v>
      </c>
      <c r="E17" s="530"/>
      <c r="F17" s="497">
        <v>561</v>
      </c>
      <c r="G17" s="530"/>
      <c r="H17" s="531">
        <v>0</v>
      </c>
      <c r="I17" s="530"/>
      <c r="J17" s="531">
        <v>1</v>
      </c>
      <c r="K17" s="539"/>
      <c r="L17" s="531">
        <v>149</v>
      </c>
      <c r="M17" s="357"/>
      <c r="N17" s="17"/>
    </row>
    <row r="18" spans="1:14" ht="12.75">
      <c r="A18" s="533" t="s">
        <v>302</v>
      </c>
      <c r="B18" s="462"/>
      <c r="C18" s="463"/>
      <c r="D18" s="531"/>
      <c r="E18" s="463"/>
      <c r="F18" s="462"/>
      <c r="G18" s="463"/>
      <c r="H18" s="462"/>
      <c r="I18" s="463"/>
      <c r="J18" s="462"/>
      <c r="K18" s="357"/>
      <c r="L18" s="462"/>
      <c r="M18" s="357"/>
      <c r="N18" s="17"/>
    </row>
    <row r="19" spans="1:13" ht="12.75">
      <c r="A19" s="545" t="s">
        <v>301</v>
      </c>
      <c r="B19" s="546">
        <v>330</v>
      </c>
      <c r="C19" s="548"/>
      <c r="D19" s="546">
        <v>275</v>
      </c>
      <c r="E19" s="548"/>
      <c r="F19" s="546">
        <v>6</v>
      </c>
      <c r="G19" s="548"/>
      <c r="H19" s="546" t="s">
        <v>185</v>
      </c>
      <c r="I19" s="548"/>
      <c r="J19" s="546">
        <v>40</v>
      </c>
      <c r="K19" s="547"/>
      <c r="L19" s="546">
        <v>9</v>
      </c>
      <c r="M19" s="357"/>
    </row>
    <row r="20" spans="1:13" ht="12.75">
      <c r="A20" s="545" t="s">
        <v>300</v>
      </c>
      <c r="B20" s="546">
        <v>439</v>
      </c>
      <c r="C20" s="548"/>
      <c r="D20" s="546">
        <v>395</v>
      </c>
      <c r="E20" s="548"/>
      <c r="F20" s="546">
        <v>4</v>
      </c>
      <c r="G20" s="548"/>
      <c r="H20" s="546" t="s">
        <v>185</v>
      </c>
      <c r="I20" s="548"/>
      <c r="J20" s="546">
        <v>33</v>
      </c>
      <c r="K20" s="547"/>
      <c r="L20" s="546">
        <v>6</v>
      </c>
      <c r="M20" s="357"/>
    </row>
    <row r="21" spans="1:13" ht="14.25" customHeight="1">
      <c r="A21" s="545" t="s">
        <v>299</v>
      </c>
      <c r="B21" s="546">
        <v>782</v>
      </c>
      <c r="C21" s="548"/>
      <c r="D21" s="546">
        <v>591</v>
      </c>
      <c r="E21" s="548"/>
      <c r="F21" s="546">
        <v>18</v>
      </c>
      <c r="G21" s="548"/>
      <c r="H21" s="546">
        <v>5</v>
      </c>
      <c r="I21" s="548"/>
      <c r="J21" s="546">
        <v>153</v>
      </c>
      <c r="K21" s="547"/>
      <c r="L21" s="546">
        <v>15</v>
      </c>
      <c r="M21" s="357"/>
    </row>
    <row r="22" spans="1:13" ht="12.75">
      <c r="A22" s="545" t="s">
        <v>298</v>
      </c>
      <c r="B22" s="544">
        <v>877</v>
      </c>
      <c r="C22" s="543"/>
      <c r="D22" s="544">
        <v>709</v>
      </c>
      <c r="E22" s="543"/>
      <c r="F22" s="540">
        <v>14</v>
      </c>
      <c r="G22" s="543"/>
      <c r="H22" s="540">
        <v>1</v>
      </c>
      <c r="I22" s="543"/>
      <c r="J22" s="542">
        <v>72</v>
      </c>
      <c r="K22" s="541"/>
      <c r="L22" s="540">
        <v>81</v>
      </c>
      <c r="M22" s="357"/>
    </row>
    <row r="23" spans="1:15" ht="12.75">
      <c r="A23" s="533" t="s">
        <v>297</v>
      </c>
      <c r="B23" s="528">
        <v>2429</v>
      </c>
      <c r="C23" s="532"/>
      <c r="D23" s="528">
        <v>1971</v>
      </c>
      <c r="E23" s="532"/>
      <c r="F23" s="531">
        <v>42</v>
      </c>
      <c r="G23" s="530"/>
      <c r="H23" s="531">
        <v>6</v>
      </c>
      <c r="I23" s="530"/>
      <c r="J23" s="531">
        <v>298</v>
      </c>
      <c r="K23" s="539"/>
      <c r="L23" s="531">
        <v>112</v>
      </c>
      <c r="M23" s="357"/>
      <c r="N23" s="17"/>
      <c r="O23" s="17"/>
    </row>
    <row r="24" spans="1:13" ht="12.75">
      <c r="A24" s="533" t="s">
        <v>296</v>
      </c>
      <c r="B24" s="538">
        <v>93</v>
      </c>
      <c r="C24" s="536"/>
      <c r="D24" s="538">
        <v>75</v>
      </c>
      <c r="E24" s="536"/>
      <c r="F24" s="535">
        <v>16</v>
      </c>
      <c r="G24" s="536"/>
      <c r="H24" s="537" t="s">
        <v>185</v>
      </c>
      <c r="I24" s="536"/>
      <c r="J24" s="535">
        <v>-3</v>
      </c>
      <c r="K24" s="534"/>
      <c r="L24" s="531">
        <v>5</v>
      </c>
      <c r="M24" s="357"/>
    </row>
    <row r="25" spans="1:19" ht="12.75">
      <c r="A25" s="533" t="s">
        <v>71</v>
      </c>
      <c r="B25" s="528">
        <v>246424</v>
      </c>
      <c r="C25" s="532"/>
      <c r="D25" s="528">
        <v>226801</v>
      </c>
      <c r="E25" s="532"/>
      <c r="F25" s="528">
        <v>10345</v>
      </c>
      <c r="G25" s="532"/>
      <c r="H25" s="531">
        <v>175</v>
      </c>
      <c r="I25" s="530"/>
      <c r="J25" s="528">
        <v>6917</v>
      </c>
      <c r="K25" s="529"/>
      <c r="L25" s="528">
        <v>2186</v>
      </c>
      <c r="M25" s="357"/>
      <c r="N25" s="17"/>
      <c r="O25" s="17"/>
      <c r="P25" s="17"/>
      <c r="Q25" s="17"/>
      <c r="R25" s="17"/>
      <c r="S25" s="17"/>
    </row>
    <row r="26" spans="2:19" ht="12.75">
      <c r="B26" s="525"/>
      <c r="C26" s="527"/>
      <c r="D26" s="525"/>
      <c r="E26" s="527"/>
      <c r="F26" s="525"/>
      <c r="G26" s="527"/>
      <c r="H26" s="525"/>
      <c r="I26" s="527"/>
      <c r="J26" s="525"/>
      <c r="K26" s="526"/>
      <c r="L26" s="525"/>
      <c r="M26" s="357"/>
      <c r="N26" s="17"/>
      <c r="O26" s="17"/>
      <c r="P26" s="17"/>
      <c r="Q26" s="17"/>
      <c r="R26" s="17"/>
      <c r="S26" s="17"/>
    </row>
    <row r="27" spans="1:19" ht="13.5" thickBot="1">
      <c r="A27" s="524" t="s">
        <v>72</v>
      </c>
      <c r="B27" s="522">
        <v>203485</v>
      </c>
      <c r="C27" s="523"/>
      <c r="D27" s="522">
        <v>184340</v>
      </c>
      <c r="E27" s="523"/>
      <c r="F27" s="522">
        <v>4961</v>
      </c>
      <c r="G27" s="523"/>
      <c r="H27" s="522">
        <v>224</v>
      </c>
      <c r="I27" s="521"/>
      <c r="J27" s="522">
        <v>10471</v>
      </c>
      <c r="K27" s="521"/>
      <c r="L27" s="520">
        <v>3490</v>
      </c>
      <c r="M27" s="519"/>
      <c r="N27" s="17"/>
      <c r="O27" s="17"/>
      <c r="P27" s="17"/>
      <c r="Q27" s="17"/>
      <c r="R27" s="17"/>
      <c r="S27" s="17"/>
    </row>
    <row r="28" spans="1:13" ht="13.5" customHeight="1">
      <c r="A28" s="777"/>
      <c r="B28" s="777"/>
      <c r="C28" s="777"/>
      <c r="D28" s="777"/>
      <c r="E28" s="777"/>
      <c r="F28" s="777"/>
      <c r="G28" s="777"/>
      <c r="H28" s="777"/>
      <c r="I28" s="777"/>
      <c r="J28" s="777"/>
      <c r="K28" s="777"/>
      <c r="L28" s="777"/>
      <c r="M28" s="777"/>
    </row>
    <row r="29" spans="1:13" ht="25.5" customHeight="1">
      <c r="A29" s="777" t="s">
        <v>105</v>
      </c>
      <c r="B29" s="777"/>
      <c r="C29" s="777"/>
      <c r="D29" s="777"/>
      <c r="E29" s="777"/>
      <c r="F29" s="777"/>
      <c r="G29" s="777"/>
      <c r="H29" s="777"/>
      <c r="I29" s="777"/>
      <c r="J29" s="777"/>
      <c r="K29" s="777"/>
      <c r="L29" s="777"/>
      <c r="M29" s="777"/>
    </row>
    <row r="30" spans="1:13" ht="12.75">
      <c r="A30" s="777"/>
      <c r="B30" s="777"/>
      <c r="C30" s="777"/>
      <c r="D30" s="777"/>
      <c r="E30" s="777"/>
      <c r="F30" s="777"/>
      <c r="G30" s="777"/>
      <c r="H30" s="777"/>
      <c r="I30" s="777"/>
      <c r="J30" s="777"/>
      <c r="K30" s="777"/>
      <c r="L30" s="777"/>
      <c r="M30" s="777"/>
    </row>
    <row r="31" spans="1:13" ht="12.75">
      <c r="A31" s="777" t="s">
        <v>205</v>
      </c>
      <c r="B31" s="777"/>
      <c r="C31" s="777"/>
      <c r="D31" s="777"/>
      <c r="E31" s="777"/>
      <c r="F31" s="777"/>
      <c r="G31" s="777"/>
      <c r="H31" s="777"/>
      <c r="I31" s="777"/>
      <c r="J31" s="777"/>
      <c r="K31" s="777"/>
      <c r="L31" s="777"/>
      <c r="M31" s="777"/>
    </row>
    <row r="32" spans="1:13" ht="12.75">
      <c r="A32" s="777" t="s">
        <v>101</v>
      </c>
      <c r="B32" s="777"/>
      <c r="C32" s="777"/>
      <c r="D32" s="777"/>
      <c r="E32" s="777"/>
      <c r="F32" s="777"/>
      <c r="G32" s="777"/>
      <c r="H32" s="777"/>
      <c r="I32" s="777"/>
      <c r="J32" s="777"/>
      <c r="K32" s="777"/>
      <c r="L32" s="777"/>
      <c r="M32" s="777"/>
    </row>
    <row r="33" spans="2:12" ht="12.75">
      <c r="B33" s="42"/>
      <c r="C33" s="55"/>
      <c r="D33" s="55"/>
      <c r="E33" s="55"/>
      <c r="F33" s="42"/>
      <c r="G33" s="55"/>
      <c r="H33" s="55"/>
      <c r="I33" s="55"/>
      <c r="J33" s="42"/>
      <c r="K33" s="55"/>
      <c r="L33" s="55"/>
    </row>
    <row r="34" spans="2:12" ht="12.75">
      <c r="B34" s="57"/>
      <c r="C34" s="55"/>
      <c r="D34" s="55"/>
      <c r="E34" s="55"/>
      <c r="F34" s="42"/>
      <c r="G34" s="55"/>
      <c r="H34" s="55"/>
      <c r="I34" s="55"/>
      <c r="J34" s="42"/>
      <c r="K34" s="55"/>
      <c r="L34" s="55"/>
    </row>
    <row r="35" spans="2:12" ht="12.75">
      <c r="B35" s="57"/>
      <c r="C35" s="55"/>
      <c r="D35" s="476"/>
      <c r="E35" s="55"/>
      <c r="F35" s="57"/>
      <c r="G35" s="55"/>
      <c r="H35" s="55"/>
      <c r="I35" s="55"/>
      <c r="J35" s="57"/>
      <c r="K35" s="55"/>
      <c r="L35" s="476"/>
    </row>
    <row r="36" spans="2:12" ht="12.75">
      <c r="B36" s="42"/>
      <c r="C36" s="55"/>
      <c r="D36" s="55"/>
      <c r="E36" s="55"/>
      <c r="F36" s="42"/>
      <c r="G36" s="55"/>
      <c r="H36" s="55"/>
      <c r="I36" s="55"/>
      <c r="J36" s="42"/>
      <c r="K36" s="55"/>
      <c r="L36" s="55"/>
    </row>
    <row r="37" spans="2:12" ht="12.75">
      <c r="B37" s="42"/>
      <c r="C37" s="55"/>
      <c r="D37" s="55"/>
      <c r="E37" s="55"/>
      <c r="F37" s="42"/>
      <c r="G37" s="55"/>
      <c r="H37" s="55"/>
      <c r="I37" s="55"/>
      <c r="J37" s="42"/>
      <c r="K37" s="55"/>
      <c r="L37" s="55"/>
    </row>
    <row r="38" spans="2:12" ht="12.75">
      <c r="B38" s="57"/>
      <c r="C38" s="55"/>
      <c r="D38" s="55"/>
      <c r="E38" s="55"/>
      <c r="F38" s="42"/>
      <c r="G38" s="55"/>
      <c r="H38" s="55"/>
      <c r="I38" s="55"/>
      <c r="J38" s="42"/>
      <c r="K38" s="55"/>
      <c r="L38" s="55"/>
    </row>
    <row r="39" spans="2:12" ht="12.75">
      <c r="B39" s="42"/>
      <c r="C39" s="55"/>
      <c r="D39" s="55"/>
      <c r="E39" s="55"/>
      <c r="F39" s="42"/>
      <c r="G39" s="55"/>
      <c r="H39" s="55"/>
      <c r="I39" s="55"/>
      <c r="J39" s="42"/>
      <c r="K39" s="55"/>
      <c r="L39" s="55"/>
    </row>
    <row r="40" spans="2:12" ht="12.75">
      <c r="B40" s="42"/>
      <c r="C40" s="55"/>
      <c r="D40" s="55"/>
      <c r="E40" s="55"/>
      <c r="F40" s="42"/>
      <c r="G40" s="55"/>
      <c r="H40" s="55"/>
      <c r="I40" s="55"/>
      <c r="J40" s="42"/>
      <c r="K40" s="55"/>
      <c r="L40" s="55"/>
    </row>
    <row r="41" spans="2:12" ht="12.75">
      <c r="B41" s="42"/>
      <c r="C41" s="55"/>
      <c r="D41" s="55"/>
      <c r="E41" s="55"/>
      <c r="F41" s="42"/>
      <c r="G41" s="55"/>
      <c r="H41" s="55"/>
      <c r="I41" s="55"/>
      <c r="J41" s="42"/>
      <c r="K41" s="55"/>
      <c r="L41" s="55"/>
    </row>
    <row r="42" spans="2:12" ht="12.75">
      <c r="B42" s="42"/>
      <c r="C42" s="55"/>
      <c r="D42" s="55"/>
      <c r="E42" s="55"/>
      <c r="F42" s="42"/>
      <c r="G42" s="55"/>
      <c r="H42" s="55"/>
      <c r="I42" s="55"/>
      <c r="J42" s="42"/>
      <c r="K42" s="55"/>
      <c r="L42" s="55"/>
    </row>
    <row r="43" spans="2:12" ht="12.75">
      <c r="B43" s="57"/>
      <c r="C43" s="55"/>
      <c r="D43" s="476"/>
      <c r="E43" s="55"/>
      <c r="F43" s="42"/>
      <c r="G43" s="55"/>
      <c r="H43" s="55"/>
      <c r="I43" s="55"/>
      <c r="J43" s="42"/>
      <c r="K43" s="55"/>
      <c r="L43" s="55"/>
    </row>
    <row r="44" spans="2:12" ht="12.75">
      <c r="B44" s="42"/>
      <c r="C44" s="55"/>
      <c r="D44" s="55"/>
      <c r="E44" s="55"/>
      <c r="F44" s="42"/>
      <c r="G44" s="55"/>
      <c r="H44" s="55"/>
      <c r="I44" s="55"/>
      <c r="J44" s="42"/>
      <c r="K44" s="55"/>
      <c r="L44" s="55"/>
    </row>
    <row r="45" spans="2:12" ht="12.75">
      <c r="B45" s="57"/>
      <c r="C45" s="55"/>
      <c r="D45" s="476"/>
      <c r="E45" s="55"/>
      <c r="F45" s="57"/>
      <c r="G45" s="55"/>
      <c r="H45" s="55"/>
      <c r="I45" s="55"/>
      <c r="J45" s="57"/>
      <c r="K45" s="55"/>
      <c r="L45" s="476"/>
    </row>
    <row r="46" spans="2:12" ht="12.75">
      <c r="B46" s="57"/>
      <c r="C46" s="55"/>
      <c r="D46" s="476"/>
      <c r="E46" s="55"/>
      <c r="F46" s="57"/>
      <c r="G46" s="55"/>
      <c r="H46" s="55"/>
      <c r="I46" s="55"/>
      <c r="J46" s="57"/>
      <c r="K46" s="55"/>
      <c r="L46" s="476"/>
    </row>
  </sheetData>
  <sheetProtection/>
  <mergeCells count="22">
    <mergeCell ref="F5:G8"/>
    <mergeCell ref="H5:I8"/>
    <mergeCell ref="B6:C6"/>
    <mergeCell ref="D6:E6"/>
    <mergeCell ref="A32:M32"/>
    <mergeCell ref="A1:M1"/>
    <mergeCell ref="A2:M2"/>
    <mergeCell ref="A3:M3"/>
    <mergeCell ref="A5:A8"/>
    <mergeCell ref="L7:M7"/>
    <mergeCell ref="A30:M30"/>
    <mergeCell ref="A31:M31"/>
    <mergeCell ref="B5:C5"/>
    <mergeCell ref="D5:E5"/>
    <mergeCell ref="B8:C8"/>
    <mergeCell ref="B7:C7"/>
    <mergeCell ref="A29:M29"/>
    <mergeCell ref="A28:M28"/>
    <mergeCell ref="L6:M6"/>
    <mergeCell ref="J5:K8"/>
    <mergeCell ref="D7:E7"/>
    <mergeCell ref="L5:M5"/>
  </mergeCells>
  <printOptions horizontalCentered="1" verticalCentered="1"/>
  <pageMargins left="0.5" right="0.5" top="1" bottom="1" header="0.5" footer="0.5"/>
  <pageSetup fitToHeight="1" fitToWidth="1" horizontalDpi="600" verticalDpi="600" orientation="landscape" scale="99"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N25"/>
  <sheetViews>
    <sheetView zoomScalePageLayoutView="0" workbookViewId="0" topLeftCell="A1">
      <selection activeCell="A1" sqref="A1:G1"/>
    </sheetView>
  </sheetViews>
  <sheetFormatPr defaultColWidth="9.140625" defaultRowHeight="12.75"/>
  <cols>
    <col min="1" max="1" width="30.421875" style="0" customWidth="1"/>
    <col min="2" max="7" width="15.7109375" style="0" customWidth="1"/>
  </cols>
  <sheetData>
    <row r="1" spans="1:7" ht="18">
      <c r="A1" s="778" t="s">
        <v>370</v>
      </c>
      <c r="B1" s="778"/>
      <c r="C1" s="778"/>
      <c r="D1" s="778"/>
      <c r="E1" s="778"/>
      <c r="F1" s="778"/>
      <c r="G1" s="778"/>
    </row>
    <row r="2" spans="1:7" ht="18">
      <c r="A2" s="778" t="s">
        <v>10</v>
      </c>
      <c r="B2" s="778"/>
      <c r="C2" s="778"/>
      <c r="D2" s="778"/>
      <c r="E2" s="778"/>
      <c r="F2" s="778"/>
      <c r="G2" s="778"/>
    </row>
    <row r="3" spans="1:7" s="569" customFormat="1" ht="18.75">
      <c r="A3" s="779" t="s">
        <v>100</v>
      </c>
      <c r="B3" s="779"/>
      <c r="C3" s="779"/>
      <c r="D3" s="779"/>
      <c r="E3" s="779"/>
      <c r="F3" s="779"/>
      <c r="G3" s="779"/>
    </row>
    <row r="5" spans="1:7" ht="42.75">
      <c r="A5" s="568" t="s">
        <v>87</v>
      </c>
      <c r="B5" s="567" t="s">
        <v>88</v>
      </c>
      <c r="C5" s="568" t="s">
        <v>89</v>
      </c>
      <c r="D5" s="567" t="s">
        <v>90</v>
      </c>
      <c r="E5" s="568" t="s">
        <v>337</v>
      </c>
      <c r="F5" s="567" t="s">
        <v>369</v>
      </c>
      <c r="G5" s="567" t="s">
        <v>368</v>
      </c>
    </row>
    <row r="6" spans="1:14" ht="15">
      <c r="A6" s="276" t="s">
        <v>31</v>
      </c>
      <c r="B6" s="245">
        <v>490917</v>
      </c>
      <c r="C6" s="245">
        <v>72178</v>
      </c>
      <c r="D6" s="245">
        <v>59566</v>
      </c>
      <c r="E6" s="38">
        <v>2981522</v>
      </c>
      <c r="F6" s="38">
        <v>273235</v>
      </c>
      <c r="G6" s="566">
        <v>262108</v>
      </c>
      <c r="I6" s="17"/>
      <c r="J6" s="17"/>
      <c r="K6" s="17"/>
      <c r="L6" s="17"/>
      <c r="M6" s="17"/>
      <c r="N6" s="17"/>
    </row>
    <row r="7" spans="1:14" ht="16.5" customHeight="1">
      <c r="A7" s="565" t="s">
        <v>367</v>
      </c>
      <c r="B7" s="563">
        <v>489333</v>
      </c>
      <c r="C7" s="271">
        <v>70742</v>
      </c>
      <c r="D7" s="564">
        <v>58481</v>
      </c>
      <c r="E7" s="271">
        <v>2887360</v>
      </c>
      <c r="F7" s="564">
        <v>267082</v>
      </c>
      <c r="G7" s="563">
        <v>253991</v>
      </c>
      <c r="I7" s="17"/>
      <c r="J7" s="17"/>
      <c r="K7" s="17"/>
      <c r="L7" s="17"/>
      <c r="M7" s="17"/>
      <c r="N7" s="17"/>
    </row>
    <row r="8" spans="1:14" ht="16.5" customHeight="1">
      <c r="A8" s="252" t="s">
        <v>366</v>
      </c>
      <c r="B8" s="174">
        <v>314</v>
      </c>
      <c r="C8" s="174">
        <v>1075</v>
      </c>
      <c r="D8" s="174">
        <v>800</v>
      </c>
      <c r="E8" s="39">
        <v>79874</v>
      </c>
      <c r="F8" s="39">
        <v>5130</v>
      </c>
      <c r="G8" s="39">
        <v>7063</v>
      </c>
      <c r="L8" s="17"/>
      <c r="M8" s="17"/>
      <c r="N8" s="17"/>
    </row>
    <row r="9" spans="1:7" ht="16.5" customHeight="1">
      <c r="A9" s="252" t="s">
        <v>365</v>
      </c>
      <c r="B9" s="174">
        <v>66</v>
      </c>
      <c r="C9" s="174">
        <v>1</v>
      </c>
      <c r="D9" s="174" t="s">
        <v>185</v>
      </c>
      <c r="E9" s="39">
        <v>11</v>
      </c>
      <c r="F9" s="175">
        <v>3</v>
      </c>
      <c r="G9" s="174">
        <v>30</v>
      </c>
    </row>
    <row r="10" spans="1:12" ht="16.5" customHeight="1">
      <c r="A10" s="252" t="s">
        <v>364</v>
      </c>
      <c r="B10" s="39">
        <v>985</v>
      </c>
      <c r="C10" s="174">
        <v>319</v>
      </c>
      <c r="D10" s="174">
        <v>247</v>
      </c>
      <c r="E10" s="39">
        <v>13450</v>
      </c>
      <c r="F10" s="175">
        <v>951</v>
      </c>
      <c r="G10" s="174">
        <v>954</v>
      </c>
      <c r="I10" s="17"/>
      <c r="L10" s="17"/>
    </row>
    <row r="11" spans="1:7" ht="16.5" customHeight="1">
      <c r="A11" s="252" t="s">
        <v>5</v>
      </c>
      <c r="B11" s="174">
        <v>171</v>
      </c>
      <c r="C11" s="174">
        <v>5</v>
      </c>
      <c r="D11" s="174">
        <v>4</v>
      </c>
      <c r="E11" s="174">
        <v>59</v>
      </c>
      <c r="F11" s="175">
        <v>9</v>
      </c>
      <c r="G11" s="174">
        <v>3</v>
      </c>
    </row>
    <row r="12" spans="1:7" ht="16.5" customHeight="1">
      <c r="A12" s="252" t="s">
        <v>41</v>
      </c>
      <c r="B12" s="174">
        <v>27</v>
      </c>
      <c r="C12" s="174">
        <v>36</v>
      </c>
      <c r="D12" s="174">
        <v>33</v>
      </c>
      <c r="E12" s="174">
        <v>765</v>
      </c>
      <c r="F12" s="175">
        <v>61</v>
      </c>
      <c r="G12" s="174">
        <v>68</v>
      </c>
    </row>
    <row r="13" spans="1:7" ht="16.5" customHeight="1" thickBot="1">
      <c r="A13" s="562" t="s">
        <v>6</v>
      </c>
      <c r="B13" s="172">
        <v>22</v>
      </c>
      <c r="C13" s="171" t="s">
        <v>185</v>
      </c>
      <c r="D13" s="171" t="s">
        <v>185</v>
      </c>
      <c r="E13" s="171">
        <v>2</v>
      </c>
      <c r="F13" s="171" t="s">
        <v>363</v>
      </c>
      <c r="G13" s="171" t="s">
        <v>363</v>
      </c>
    </row>
    <row r="14" spans="1:7" ht="13.5" thickTop="1">
      <c r="A14" s="777"/>
      <c r="B14" s="777"/>
      <c r="C14" s="777"/>
      <c r="D14" s="777"/>
      <c r="E14" s="777"/>
      <c r="F14" s="777"/>
      <c r="G14" s="777"/>
    </row>
    <row r="15" spans="1:7" ht="24.75" customHeight="1">
      <c r="A15" s="777" t="s">
        <v>362</v>
      </c>
      <c r="B15" s="777"/>
      <c r="C15" s="777"/>
      <c r="D15" s="777"/>
      <c r="E15" s="777"/>
      <c r="F15" s="777"/>
      <c r="G15" s="777"/>
    </row>
    <row r="16" spans="1:7" ht="12.75">
      <c r="A16" s="777"/>
      <c r="B16" s="777"/>
      <c r="C16" s="777"/>
      <c r="D16" s="777"/>
      <c r="E16" s="777"/>
      <c r="F16" s="777"/>
      <c r="G16" s="777"/>
    </row>
    <row r="17" spans="1:7" ht="24" customHeight="1">
      <c r="A17" s="777" t="s">
        <v>107</v>
      </c>
      <c r="B17" s="777"/>
      <c r="C17" s="777"/>
      <c r="D17" s="777"/>
      <c r="E17" s="777"/>
      <c r="F17" s="777"/>
      <c r="G17" s="777"/>
    </row>
    <row r="18" spans="1:7" ht="12.75" customHeight="1">
      <c r="A18" s="777" t="s">
        <v>94</v>
      </c>
      <c r="B18" s="777"/>
      <c r="C18" s="777"/>
      <c r="D18" s="777"/>
      <c r="E18" s="777"/>
      <c r="F18" s="777"/>
      <c r="G18" s="777"/>
    </row>
    <row r="19" spans="1:7" ht="24" customHeight="1">
      <c r="A19" s="777" t="s">
        <v>361</v>
      </c>
      <c r="B19" s="777"/>
      <c r="C19" s="777"/>
      <c r="D19" s="777"/>
      <c r="E19" s="777"/>
      <c r="F19" s="777"/>
      <c r="G19" s="777"/>
    </row>
    <row r="20" spans="1:7" ht="36" customHeight="1">
      <c r="A20" s="777" t="s">
        <v>111</v>
      </c>
      <c r="B20" s="777"/>
      <c r="C20" s="777"/>
      <c r="D20" s="777"/>
      <c r="E20" s="777"/>
      <c r="F20" s="777"/>
      <c r="G20" s="777"/>
    </row>
    <row r="21" spans="1:7" ht="12.75" customHeight="1">
      <c r="A21" s="777" t="s">
        <v>360</v>
      </c>
      <c r="B21" s="777"/>
      <c r="C21" s="777"/>
      <c r="D21" s="777"/>
      <c r="E21" s="777"/>
      <c r="F21" s="777"/>
      <c r="G21" s="777"/>
    </row>
    <row r="22" spans="1:7" ht="24.75" customHeight="1">
      <c r="A22" s="777" t="s">
        <v>359</v>
      </c>
      <c r="B22" s="777"/>
      <c r="C22" s="777"/>
      <c r="D22" s="777"/>
      <c r="E22" s="777"/>
      <c r="F22" s="777"/>
      <c r="G22" s="777"/>
    </row>
    <row r="23" spans="1:7" ht="12.75" customHeight="1">
      <c r="A23" s="777" t="s">
        <v>358</v>
      </c>
      <c r="B23" s="777"/>
      <c r="C23" s="777"/>
      <c r="D23" s="777"/>
      <c r="E23" s="777"/>
      <c r="F23" s="777"/>
      <c r="G23" s="777"/>
    </row>
    <row r="24" spans="1:7" ht="12.75" customHeight="1">
      <c r="A24" s="777" t="s">
        <v>357</v>
      </c>
      <c r="B24" s="777"/>
      <c r="C24" s="777"/>
      <c r="D24" s="777"/>
      <c r="E24" s="777"/>
      <c r="F24" s="777"/>
      <c r="G24" s="777"/>
    </row>
    <row r="25" spans="1:7" ht="12.75">
      <c r="A25" s="777" t="s">
        <v>101</v>
      </c>
      <c r="B25" s="777"/>
      <c r="C25" s="777"/>
      <c r="D25" s="777"/>
      <c r="E25" s="777"/>
      <c r="F25" s="777"/>
      <c r="G25" s="777"/>
    </row>
  </sheetData>
  <sheetProtection/>
  <mergeCells count="15">
    <mergeCell ref="A1:G1"/>
    <mergeCell ref="A2:G2"/>
    <mergeCell ref="A3:G3"/>
    <mergeCell ref="A20:G20"/>
    <mergeCell ref="A21:G21"/>
    <mergeCell ref="A22:G22"/>
    <mergeCell ref="A23:G23"/>
    <mergeCell ref="A24:G24"/>
    <mergeCell ref="A25:G25"/>
    <mergeCell ref="A15:G15"/>
    <mergeCell ref="A14:G14"/>
    <mergeCell ref="A16:G16"/>
    <mergeCell ref="A17:G17"/>
    <mergeCell ref="A18:G18"/>
    <mergeCell ref="A19:G19"/>
  </mergeCells>
  <printOptions horizontalCentered="1" verticalCentered="1"/>
  <pageMargins left="1" right="1" top="1" bottom="1.5" header="0.5" footer="0.5"/>
  <pageSetup fitToHeight="1" fitToWidth="1" horizontalDpi="600" verticalDpi="600" orientation="landscape" scale="93"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1">
      <selection activeCell="A1" sqref="A1:D23"/>
    </sheetView>
  </sheetViews>
  <sheetFormatPr defaultColWidth="9.140625" defaultRowHeight="12.75"/>
  <cols>
    <col min="1" max="1" width="25.7109375" style="0" customWidth="1"/>
    <col min="2" max="4" width="20.7109375" style="0" customWidth="1"/>
  </cols>
  <sheetData>
    <row r="1" spans="1:5" ht="16.5">
      <c r="A1" s="890" t="s">
        <v>376</v>
      </c>
      <c r="B1" s="890"/>
      <c r="C1" s="890"/>
      <c r="D1" s="890"/>
      <c r="E1" s="578"/>
    </row>
    <row r="2" spans="1:5" ht="16.5">
      <c r="A2" s="889" t="s">
        <v>375</v>
      </c>
      <c r="B2" s="889"/>
      <c r="C2" s="889"/>
      <c r="D2" s="889"/>
      <c r="E2" s="577"/>
    </row>
    <row r="4" spans="1:4" ht="75">
      <c r="A4" s="576" t="s">
        <v>135</v>
      </c>
      <c r="B4" s="103" t="s">
        <v>0</v>
      </c>
      <c r="C4" s="104" t="s">
        <v>374</v>
      </c>
      <c r="D4" s="575" t="s">
        <v>373</v>
      </c>
    </row>
    <row r="5" spans="1:5" ht="19.5" customHeight="1">
      <c r="A5" s="574" t="s">
        <v>0</v>
      </c>
      <c r="B5" s="573">
        <v>490917</v>
      </c>
      <c r="C5" s="32">
        <v>461284</v>
      </c>
      <c r="D5" s="30">
        <v>29633</v>
      </c>
      <c r="E5" s="6"/>
    </row>
    <row r="6" spans="1:5" ht="14.25">
      <c r="A6" s="188" t="s">
        <v>134</v>
      </c>
      <c r="B6" s="28">
        <v>14612</v>
      </c>
      <c r="C6" s="26">
        <v>13903</v>
      </c>
      <c r="D6" s="27">
        <v>709</v>
      </c>
      <c r="E6" s="6"/>
    </row>
    <row r="7" spans="1:5" ht="14.25">
      <c r="A7" s="572" t="s">
        <v>133</v>
      </c>
      <c r="B7" s="28">
        <v>139007</v>
      </c>
      <c r="C7" s="28">
        <v>131295</v>
      </c>
      <c r="D7" s="27">
        <v>7712</v>
      </c>
      <c r="E7" s="6"/>
    </row>
    <row r="8" spans="1:5" ht="14.25">
      <c r="A8" s="572" t="s">
        <v>132</v>
      </c>
      <c r="B8" s="28">
        <v>129691</v>
      </c>
      <c r="C8" s="28">
        <v>124174</v>
      </c>
      <c r="D8" s="27">
        <v>5517</v>
      </c>
      <c r="E8" s="6"/>
    </row>
    <row r="9" spans="1:5" ht="14.25">
      <c r="A9" s="117" t="s">
        <v>131</v>
      </c>
      <c r="B9" s="28">
        <v>86156</v>
      </c>
      <c r="C9" s="28">
        <v>82227</v>
      </c>
      <c r="D9" s="27">
        <v>3929</v>
      </c>
      <c r="E9" s="6"/>
    </row>
    <row r="10" spans="1:5" ht="14.25">
      <c r="A10" s="117" t="s">
        <v>130</v>
      </c>
      <c r="B10" s="28">
        <v>58384</v>
      </c>
      <c r="C10" s="28">
        <v>54880</v>
      </c>
      <c r="D10" s="27">
        <v>3504</v>
      </c>
      <c r="E10" s="6"/>
    </row>
    <row r="11" spans="1:5" ht="14.25">
      <c r="A11" s="117" t="s">
        <v>129</v>
      </c>
      <c r="B11" s="28">
        <v>36218</v>
      </c>
      <c r="C11" s="28">
        <v>33374</v>
      </c>
      <c r="D11" s="27">
        <v>2843</v>
      </c>
      <c r="E11" s="6"/>
    </row>
    <row r="12" spans="1:5" ht="14.25">
      <c r="A12" s="117" t="s">
        <v>128</v>
      </c>
      <c r="B12" s="28">
        <v>12832</v>
      </c>
      <c r="C12" s="28">
        <v>11117</v>
      </c>
      <c r="D12" s="27">
        <v>1715</v>
      </c>
      <c r="E12" s="6"/>
    </row>
    <row r="13" spans="1:5" ht="14.25">
      <c r="A13" s="117" t="s">
        <v>127</v>
      </c>
      <c r="B13" s="28">
        <v>6369</v>
      </c>
      <c r="C13" s="28">
        <v>5163</v>
      </c>
      <c r="D13" s="27">
        <v>1206</v>
      </c>
      <c r="E13" s="6"/>
    </row>
    <row r="14" spans="1:5" ht="14.25">
      <c r="A14" s="117" t="s">
        <v>126</v>
      </c>
      <c r="B14" s="28">
        <v>4181</v>
      </c>
      <c r="C14" s="28">
        <v>3092</v>
      </c>
      <c r="D14" s="27">
        <v>1089</v>
      </c>
      <c r="E14" s="6"/>
    </row>
    <row r="15" spans="1:5" ht="14.25">
      <c r="A15" s="117" t="s">
        <v>125</v>
      </c>
      <c r="B15" s="28">
        <v>1700</v>
      </c>
      <c r="C15" s="571">
        <v>1121</v>
      </c>
      <c r="D15" s="200">
        <v>580</v>
      </c>
      <c r="E15" s="6"/>
    </row>
    <row r="16" spans="1:4" ht="14.25">
      <c r="A16" s="117" t="s">
        <v>124</v>
      </c>
      <c r="B16" s="571">
        <v>873</v>
      </c>
      <c r="C16" s="571">
        <v>521</v>
      </c>
      <c r="D16" s="200">
        <v>352</v>
      </c>
    </row>
    <row r="17" spans="1:4" ht="14.25">
      <c r="A17" s="117" t="s">
        <v>123</v>
      </c>
      <c r="B17" s="571">
        <v>484</v>
      </c>
      <c r="C17" s="571">
        <v>248</v>
      </c>
      <c r="D17" s="200">
        <v>236</v>
      </c>
    </row>
    <row r="18" spans="1:4" ht="14.25">
      <c r="A18" s="117" t="s">
        <v>122</v>
      </c>
      <c r="B18" s="571">
        <v>291</v>
      </c>
      <c r="C18" s="571">
        <v>121</v>
      </c>
      <c r="D18" s="200">
        <v>171</v>
      </c>
    </row>
    <row r="19" spans="1:4" ht="15" thickBot="1">
      <c r="A19" s="215" t="s">
        <v>121</v>
      </c>
      <c r="B19" s="214">
        <v>120</v>
      </c>
      <c r="C19" s="570">
        <v>49</v>
      </c>
      <c r="D19" s="212">
        <v>71</v>
      </c>
    </row>
    <row r="20" spans="1:4" ht="13.5" thickTop="1">
      <c r="A20" s="777"/>
      <c r="B20" s="777"/>
      <c r="C20" s="777"/>
      <c r="D20" s="777"/>
    </row>
    <row r="21" spans="1:4" ht="37.5" customHeight="1">
      <c r="A21" s="777" t="s">
        <v>372</v>
      </c>
      <c r="B21" s="777"/>
      <c r="C21" s="777"/>
      <c r="D21" s="777"/>
    </row>
    <row r="22" spans="1:4" ht="12.75">
      <c r="A22" s="777" t="s">
        <v>371</v>
      </c>
      <c r="B22" s="777"/>
      <c r="C22" s="777"/>
      <c r="D22" s="777"/>
    </row>
    <row r="23" spans="1:4" ht="12.75">
      <c r="A23" s="777" t="s">
        <v>101</v>
      </c>
      <c r="B23" s="777"/>
      <c r="C23" s="777"/>
      <c r="D23" s="777"/>
    </row>
  </sheetData>
  <sheetProtection/>
  <mergeCells count="6">
    <mergeCell ref="A23:D23"/>
    <mergeCell ref="A2:D2"/>
    <mergeCell ref="A1:D1"/>
    <mergeCell ref="A21:D21"/>
    <mergeCell ref="A20:D20"/>
    <mergeCell ref="A22:D22"/>
  </mergeCells>
  <printOptions horizontalCentered="1" verticalCentered="1"/>
  <pageMargins left="0.75" right="0.75" top="0.5" bottom="1" header="0.54" footer="0.5"/>
  <pageSetup fitToHeight="1" fitToWidth="1" horizontalDpi="600" verticalDpi="600" orientation="landscape" r:id="rId1"/>
  <headerFooter alignWithMargins="0">
    <oddFooter>&amp;C&amp;A</oddFooter>
  </headerFooter>
  <rowBreaks count="1" manualBreakCount="1">
    <brk id="24" max="255" man="1"/>
  </rowBreaks>
</worksheet>
</file>

<file path=xl/worksheets/sheet44.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1" sqref="A1:D24"/>
    </sheetView>
  </sheetViews>
  <sheetFormatPr defaultColWidth="9.140625" defaultRowHeight="12.75"/>
  <cols>
    <col min="1" max="1" width="25.7109375" style="0" customWidth="1"/>
    <col min="2" max="4" width="20.7109375" style="0" customWidth="1"/>
  </cols>
  <sheetData>
    <row r="1" spans="1:4" ht="18.75" customHeight="1">
      <c r="A1" s="891" t="s">
        <v>378</v>
      </c>
      <c r="B1" s="891"/>
      <c r="C1" s="891"/>
      <c r="D1" s="891"/>
    </row>
    <row r="2" spans="1:5" ht="18.75">
      <c r="A2" s="892" t="s">
        <v>377</v>
      </c>
      <c r="B2" s="892"/>
      <c r="C2" s="892"/>
      <c r="D2" s="892"/>
      <c r="E2" s="586"/>
    </row>
    <row r="3" spans="1:4" ht="16.5">
      <c r="A3" s="893" t="s">
        <v>15</v>
      </c>
      <c r="B3" s="893"/>
      <c r="C3" s="893"/>
      <c r="D3" s="893"/>
    </row>
    <row r="5" spans="1:4" ht="75">
      <c r="A5" s="585" t="s">
        <v>135</v>
      </c>
      <c r="B5" s="584" t="s">
        <v>0</v>
      </c>
      <c r="C5" s="583" t="s">
        <v>374</v>
      </c>
      <c r="D5" s="582" t="s">
        <v>373</v>
      </c>
    </row>
    <row r="6" spans="1:4" ht="15">
      <c r="A6" s="180" t="s">
        <v>0</v>
      </c>
      <c r="B6" s="179">
        <v>59566</v>
      </c>
      <c r="C6" s="178">
        <v>39863</v>
      </c>
      <c r="D6" s="245">
        <v>19702</v>
      </c>
    </row>
    <row r="7" spans="1:4" ht="14.25">
      <c r="A7" s="581" t="s">
        <v>133</v>
      </c>
      <c r="B7" s="175">
        <v>652</v>
      </c>
      <c r="C7" s="159">
        <v>617</v>
      </c>
      <c r="D7" s="174">
        <v>34</v>
      </c>
    </row>
    <row r="8" spans="1:4" ht="14.25">
      <c r="A8" s="580" t="s">
        <v>132</v>
      </c>
      <c r="B8" s="176">
        <v>1701</v>
      </c>
      <c r="C8" s="268">
        <v>1626</v>
      </c>
      <c r="D8" s="174">
        <v>75</v>
      </c>
    </row>
    <row r="9" spans="1:4" ht="14.25">
      <c r="A9" s="115" t="s">
        <v>131</v>
      </c>
      <c r="B9" s="176">
        <v>2482</v>
      </c>
      <c r="C9" s="268">
        <v>2368</v>
      </c>
      <c r="D9" s="174">
        <v>114</v>
      </c>
    </row>
    <row r="10" spans="1:4" ht="14.25">
      <c r="A10" s="115" t="s">
        <v>130</v>
      </c>
      <c r="B10" s="176">
        <v>3387</v>
      </c>
      <c r="C10" s="268">
        <v>3183</v>
      </c>
      <c r="D10" s="174">
        <v>204</v>
      </c>
    </row>
    <row r="11" spans="1:4" ht="14.25">
      <c r="A11" s="115" t="s">
        <v>129</v>
      </c>
      <c r="B11" s="176">
        <v>4629</v>
      </c>
      <c r="C11" s="268">
        <v>4237</v>
      </c>
      <c r="D11" s="174">
        <v>392</v>
      </c>
    </row>
    <row r="12" spans="1:4" ht="14.25">
      <c r="A12" s="115" t="s">
        <v>128</v>
      </c>
      <c r="B12" s="176">
        <v>3721</v>
      </c>
      <c r="C12" s="268">
        <v>3207</v>
      </c>
      <c r="D12" s="174">
        <v>514</v>
      </c>
    </row>
    <row r="13" spans="1:4" ht="14.25">
      <c r="A13" s="115" t="s">
        <v>127</v>
      </c>
      <c r="B13" s="176">
        <v>3699</v>
      </c>
      <c r="C13" s="268">
        <v>2998</v>
      </c>
      <c r="D13" s="174">
        <v>701</v>
      </c>
    </row>
    <row r="14" spans="1:4" ht="14.25">
      <c r="A14" s="115" t="s">
        <v>126</v>
      </c>
      <c r="B14" s="176">
        <v>5379</v>
      </c>
      <c r="C14" s="268">
        <v>3965</v>
      </c>
      <c r="D14" s="39">
        <v>1414</v>
      </c>
    </row>
    <row r="15" spans="1:4" ht="14.25">
      <c r="A15" s="115" t="s">
        <v>125</v>
      </c>
      <c r="B15" s="176">
        <v>4908</v>
      </c>
      <c r="C15" s="268">
        <v>3252</v>
      </c>
      <c r="D15" s="39">
        <v>1655</v>
      </c>
    </row>
    <row r="16" spans="1:4" ht="14.25">
      <c r="A16" s="115" t="s">
        <v>124</v>
      </c>
      <c r="B16" s="176">
        <v>5051</v>
      </c>
      <c r="C16" s="268">
        <v>3059</v>
      </c>
      <c r="D16" s="39">
        <v>1992</v>
      </c>
    </row>
    <row r="17" spans="1:4" ht="14.25">
      <c r="A17" s="115" t="s">
        <v>123</v>
      </c>
      <c r="B17" s="176">
        <v>5556</v>
      </c>
      <c r="C17" s="268">
        <v>2969</v>
      </c>
      <c r="D17" s="39">
        <v>2587</v>
      </c>
    </row>
    <row r="18" spans="1:4" ht="14.25">
      <c r="A18" s="115" t="s">
        <v>122</v>
      </c>
      <c r="B18" s="176">
        <v>7539</v>
      </c>
      <c r="C18" s="268">
        <v>3346</v>
      </c>
      <c r="D18" s="39">
        <v>4194</v>
      </c>
    </row>
    <row r="19" spans="1:4" ht="15" thickBot="1">
      <c r="A19" s="579" t="s">
        <v>121</v>
      </c>
      <c r="B19" s="240">
        <v>10862</v>
      </c>
      <c r="C19" s="240">
        <v>5038</v>
      </c>
      <c r="D19" s="241">
        <v>5824</v>
      </c>
    </row>
    <row r="20" spans="1:4" ht="13.5" thickTop="1">
      <c r="A20" s="777"/>
      <c r="B20" s="777"/>
      <c r="C20" s="777"/>
      <c r="D20" s="777"/>
    </row>
    <row r="21" spans="1:4" ht="36.75" customHeight="1">
      <c r="A21" s="777" t="s">
        <v>226</v>
      </c>
      <c r="B21" s="777"/>
      <c r="C21" s="777"/>
      <c r="D21" s="777"/>
    </row>
    <row r="22" spans="1:4" ht="51" customHeight="1">
      <c r="A22" s="777" t="s">
        <v>192</v>
      </c>
      <c r="B22" s="777"/>
      <c r="C22" s="777"/>
      <c r="D22" s="777"/>
    </row>
    <row r="23" spans="1:4" ht="12.75">
      <c r="A23" s="777"/>
      <c r="B23" s="777"/>
      <c r="C23" s="777"/>
      <c r="D23" s="777"/>
    </row>
    <row r="24" spans="1:4" ht="12.75">
      <c r="A24" s="777" t="s">
        <v>101</v>
      </c>
      <c r="B24" s="777"/>
      <c r="C24" s="777"/>
      <c r="D24" s="777"/>
    </row>
  </sheetData>
  <sheetProtection/>
  <mergeCells count="8">
    <mergeCell ref="A23:D23"/>
    <mergeCell ref="A24:D24"/>
    <mergeCell ref="A1:D1"/>
    <mergeCell ref="A2:D2"/>
    <mergeCell ref="A3:D3"/>
    <mergeCell ref="A21:D21"/>
    <mergeCell ref="A22:D22"/>
    <mergeCell ref="A20:D20"/>
  </mergeCells>
  <printOptions horizontalCentered="1" verticalCentered="1"/>
  <pageMargins left="1" right="1" top="0.5" bottom="1" header="0.54" footer="0.5"/>
  <pageSetup fitToHeight="1" fitToWidth="1" horizontalDpi="600" verticalDpi="600" orientation="landscape"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7">
      <selection activeCell="A1" sqref="A1:I30"/>
    </sheetView>
  </sheetViews>
  <sheetFormatPr defaultColWidth="9.140625" defaultRowHeight="12.75"/>
  <cols>
    <col min="1" max="1" width="22.140625" style="0" customWidth="1"/>
    <col min="2" max="2" width="11.7109375" style="0" customWidth="1"/>
    <col min="3" max="3" width="14.28125" style="0" customWidth="1"/>
    <col min="4" max="4" width="11.7109375" style="0" customWidth="1"/>
    <col min="5" max="5" width="14.28125" style="0" customWidth="1"/>
    <col min="6" max="6" width="11.7109375" style="0" customWidth="1"/>
    <col min="7" max="7" width="14.28125" style="0" customWidth="1"/>
    <col min="8" max="8" width="11.7109375" style="0" customWidth="1"/>
    <col min="9" max="9" width="14.28125" style="0" customWidth="1"/>
  </cols>
  <sheetData>
    <row r="1" spans="1:9" ht="18" customHeight="1">
      <c r="A1" s="894" t="s">
        <v>391</v>
      </c>
      <c r="B1" s="894"/>
      <c r="C1" s="894"/>
      <c r="D1" s="894"/>
      <c r="E1" s="894"/>
      <c r="F1" s="894"/>
      <c r="G1" s="894"/>
      <c r="H1" s="894"/>
      <c r="I1" s="894"/>
    </row>
    <row r="2" spans="1:9" ht="21" customHeight="1">
      <c r="A2" s="895" t="s">
        <v>390</v>
      </c>
      <c r="B2" s="895"/>
      <c r="C2" s="895"/>
      <c r="D2" s="895"/>
      <c r="E2" s="895"/>
      <c r="F2" s="895"/>
      <c r="G2" s="895"/>
      <c r="H2" s="895"/>
      <c r="I2" s="895"/>
    </row>
    <row r="3" spans="1:9" ht="15.75">
      <c r="A3" s="608"/>
      <c r="B3" s="608"/>
      <c r="C3" s="16"/>
      <c r="D3" s="16"/>
      <c r="E3" s="16"/>
      <c r="F3" s="16"/>
      <c r="G3" s="16"/>
      <c r="H3" s="16"/>
      <c r="I3" s="16"/>
    </row>
    <row r="4" spans="1:9" ht="18" customHeight="1">
      <c r="A4" s="794" t="s">
        <v>135</v>
      </c>
      <c r="B4" s="795" t="s">
        <v>0</v>
      </c>
      <c r="C4" s="864"/>
      <c r="D4" s="795" t="s">
        <v>389</v>
      </c>
      <c r="E4" s="864"/>
      <c r="F4" s="607" t="s">
        <v>388</v>
      </c>
      <c r="G4" s="606"/>
      <c r="H4" s="607" t="s">
        <v>387</v>
      </c>
      <c r="I4" s="604"/>
    </row>
    <row r="5" spans="1:9" ht="18" customHeight="1">
      <c r="A5" s="876"/>
      <c r="B5" s="863"/>
      <c r="C5" s="864"/>
      <c r="D5" s="863"/>
      <c r="E5" s="864"/>
      <c r="F5" s="607" t="s">
        <v>386</v>
      </c>
      <c r="G5" s="606"/>
      <c r="H5" s="605" t="s">
        <v>385</v>
      </c>
      <c r="I5" s="604"/>
    </row>
    <row r="6" spans="1:9" ht="15.75">
      <c r="A6" s="876"/>
      <c r="B6" s="898"/>
      <c r="C6" s="899"/>
      <c r="D6" s="898"/>
      <c r="E6" s="899"/>
      <c r="F6" s="603" t="s">
        <v>384</v>
      </c>
      <c r="G6" s="602"/>
      <c r="H6" s="601" t="s">
        <v>383</v>
      </c>
      <c r="I6" s="600"/>
    </row>
    <row r="7" spans="1:9" ht="15.75" customHeight="1">
      <c r="A7" s="876"/>
      <c r="B7" s="896" t="s">
        <v>28</v>
      </c>
      <c r="C7" s="599" t="s">
        <v>382</v>
      </c>
      <c r="D7" s="896" t="s">
        <v>28</v>
      </c>
      <c r="E7" s="599" t="s">
        <v>382</v>
      </c>
      <c r="F7" s="896" t="s">
        <v>28</v>
      </c>
      <c r="G7" s="599" t="s">
        <v>382</v>
      </c>
      <c r="H7" s="896" t="s">
        <v>28</v>
      </c>
      <c r="I7" s="598" t="s">
        <v>382</v>
      </c>
    </row>
    <row r="8" spans="1:9" ht="15.75">
      <c r="A8" s="876"/>
      <c r="B8" s="897"/>
      <c r="C8" s="596" t="s">
        <v>381</v>
      </c>
      <c r="D8" s="897"/>
      <c r="E8" s="596" t="s">
        <v>381</v>
      </c>
      <c r="F8" s="897"/>
      <c r="G8" s="596" t="s">
        <v>381</v>
      </c>
      <c r="H8" s="897"/>
      <c r="I8" s="597" t="s">
        <v>381</v>
      </c>
    </row>
    <row r="9" spans="1:9" ht="15.75">
      <c r="A9" s="876"/>
      <c r="B9" s="897"/>
      <c r="C9" s="596" t="s">
        <v>380</v>
      </c>
      <c r="D9" s="897"/>
      <c r="E9" s="596" t="s">
        <v>380</v>
      </c>
      <c r="F9" s="897"/>
      <c r="G9" s="596" t="s">
        <v>380</v>
      </c>
      <c r="H9" s="897"/>
      <c r="I9" s="595" t="s">
        <v>380</v>
      </c>
    </row>
    <row r="10" spans="1:9" ht="15">
      <c r="A10" s="594" t="s">
        <v>0</v>
      </c>
      <c r="B10" s="593">
        <v>658805</v>
      </c>
      <c r="C10" s="593">
        <v>66873</v>
      </c>
      <c r="D10" s="593">
        <v>459255</v>
      </c>
      <c r="E10" s="593">
        <v>51401</v>
      </c>
      <c r="F10" s="593">
        <v>23287</v>
      </c>
      <c r="G10" s="593">
        <v>8149</v>
      </c>
      <c r="H10" s="593">
        <v>176263</v>
      </c>
      <c r="I10" s="593">
        <v>7323</v>
      </c>
    </row>
    <row r="11" spans="1:9" ht="14.25">
      <c r="A11" s="115" t="s">
        <v>134</v>
      </c>
      <c r="B11" s="590">
        <v>40096</v>
      </c>
      <c r="C11" s="590">
        <v>0</v>
      </c>
      <c r="D11" s="590">
        <v>15451</v>
      </c>
      <c r="E11" s="590">
        <v>0</v>
      </c>
      <c r="F11" s="590">
        <v>851</v>
      </c>
      <c r="G11" s="590">
        <v>0</v>
      </c>
      <c r="H11" s="590">
        <v>23794</v>
      </c>
      <c r="I11" s="590">
        <v>0</v>
      </c>
    </row>
    <row r="12" spans="1:9" ht="14.25">
      <c r="A12" s="592" t="s">
        <v>133</v>
      </c>
      <c r="B12" s="590">
        <v>231071</v>
      </c>
      <c r="C12" s="590">
        <v>1002</v>
      </c>
      <c r="D12" s="590">
        <v>132423</v>
      </c>
      <c r="E12" s="590">
        <v>606</v>
      </c>
      <c r="F12" s="590">
        <v>7611</v>
      </c>
      <c r="G12" s="590">
        <v>35</v>
      </c>
      <c r="H12" s="590">
        <v>91038</v>
      </c>
      <c r="I12" s="590">
        <v>362</v>
      </c>
    </row>
    <row r="13" spans="1:9" ht="14.25">
      <c r="A13" s="591" t="s">
        <v>132</v>
      </c>
      <c r="B13" s="590">
        <v>157095</v>
      </c>
      <c r="C13" s="590">
        <v>2040</v>
      </c>
      <c r="D13" s="590">
        <v>117027</v>
      </c>
      <c r="E13" s="590">
        <v>1549</v>
      </c>
      <c r="F13" s="590">
        <v>6314</v>
      </c>
      <c r="G13" s="590">
        <v>77</v>
      </c>
      <c r="H13" s="590">
        <v>33754</v>
      </c>
      <c r="I13" s="590">
        <v>414</v>
      </c>
    </row>
    <row r="14" spans="1:9" ht="14.25">
      <c r="A14" s="115" t="s">
        <v>131</v>
      </c>
      <c r="B14" s="590">
        <v>95775</v>
      </c>
      <c r="C14" s="590">
        <v>2748</v>
      </c>
      <c r="D14" s="590">
        <v>78943</v>
      </c>
      <c r="E14" s="590">
        <v>2282</v>
      </c>
      <c r="F14" s="590">
        <v>3507</v>
      </c>
      <c r="G14" s="590">
        <v>98</v>
      </c>
      <c r="H14" s="590">
        <v>13326</v>
      </c>
      <c r="I14" s="590">
        <v>368</v>
      </c>
    </row>
    <row r="15" spans="1:9" ht="14.25">
      <c r="A15" s="115" t="s">
        <v>130</v>
      </c>
      <c r="B15" s="590">
        <v>64078</v>
      </c>
      <c r="C15" s="590">
        <v>3696</v>
      </c>
      <c r="D15" s="590">
        <v>54260</v>
      </c>
      <c r="E15" s="590">
        <v>3158</v>
      </c>
      <c r="F15" s="590">
        <v>2411</v>
      </c>
      <c r="G15" s="590">
        <v>129</v>
      </c>
      <c r="H15" s="590">
        <v>7407</v>
      </c>
      <c r="I15" s="590">
        <v>410</v>
      </c>
    </row>
    <row r="16" spans="1:9" ht="14.25">
      <c r="A16" s="115" t="s">
        <v>129</v>
      </c>
      <c r="B16" s="590">
        <v>40103</v>
      </c>
      <c r="C16" s="590">
        <v>5098</v>
      </c>
      <c r="D16" s="590">
        <v>35072</v>
      </c>
      <c r="E16" s="590">
        <v>4491</v>
      </c>
      <c r="F16" s="590">
        <v>1153</v>
      </c>
      <c r="G16" s="590">
        <v>139</v>
      </c>
      <c r="H16" s="590">
        <v>3879</v>
      </c>
      <c r="I16" s="590">
        <v>469</v>
      </c>
    </row>
    <row r="17" spans="1:9" ht="14.25">
      <c r="A17" s="115" t="s">
        <v>128</v>
      </c>
      <c r="B17" s="590">
        <v>14403</v>
      </c>
      <c r="C17" s="590">
        <v>4147</v>
      </c>
      <c r="D17" s="590">
        <v>12576</v>
      </c>
      <c r="E17" s="590">
        <v>3650</v>
      </c>
      <c r="F17" s="590">
        <v>439</v>
      </c>
      <c r="G17" s="590">
        <v>118</v>
      </c>
      <c r="H17" s="590">
        <v>1389</v>
      </c>
      <c r="I17" s="590">
        <v>378</v>
      </c>
    </row>
    <row r="18" spans="1:9" ht="14.25">
      <c r="A18" s="115" t="s">
        <v>127</v>
      </c>
      <c r="B18" s="590">
        <v>7304</v>
      </c>
      <c r="C18" s="590">
        <v>4214</v>
      </c>
      <c r="D18" s="590">
        <v>6300</v>
      </c>
      <c r="E18" s="590">
        <v>3658</v>
      </c>
      <c r="F18" s="590">
        <v>282</v>
      </c>
      <c r="G18" s="590">
        <v>159</v>
      </c>
      <c r="H18" s="590">
        <v>722</v>
      </c>
      <c r="I18" s="590">
        <v>397</v>
      </c>
    </row>
    <row r="19" spans="1:9" ht="14.25">
      <c r="A19" s="115" t="s">
        <v>126</v>
      </c>
      <c r="B19" s="590">
        <v>4871</v>
      </c>
      <c r="C19" s="590">
        <v>6238</v>
      </c>
      <c r="D19" s="590">
        <v>4109</v>
      </c>
      <c r="E19" s="590">
        <v>5290</v>
      </c>
      <c r="F19" s="590">
        <v>263</v>
      </c>
      <c r="G19" s="590">
        <v>335</v>
      </c>
      <c r="H19" s="590">
        <v>499</v>
      </c>
      <c r="I19" s="590">
        <v>613</v>
      </c>
    </row>
    <row r="20" spans="1:9" ht="14.25">
      <c r="A20" s="115" t="s">
        <v>125</v>
      </c>
      <c r="B20" s="590">
        <v>1971</v>
      </c>
      <c r="C20" s="590">
        <v>5655</v>
      </c>
      <c r="D20" s="590">
        <v>1586</v>
      </c>
      <c r="E20" s="590">
        <v>4602</v>
      </c>
      <c r="F20" s="590">
        <v>159</v>
      </c>
      <c r="G20" s="590">
        <v>435</v>
      </c>
      <c r="H20" s="590">
        <v>226</v>
      </c>
      <c r="I20" s="590">
        <v>619</v>
      </c>
    </row>
    <row r="21" spans="1:9" ht="14.25">
      <c r="A21" s="115" t="s">
        <v>124</v>
      </c>
      <c r="B21" s="590">
        <v>1027</v>
      </c>
      <c r="C21" s="590">
        <v>5889</v>
      </c>
      <c r="D21" s="590">
        <v>792</v>
      </c>
      <c r="E21" s="590">
        <v>4612</v>
      </c>
      <c r="F21" s="590">
        <v>121</v>
      </c>
      <c r="G21" s="590">
        <v>665</v>
      </c>
      <c r="H21" s="590">
        <v>115</v>
      </c>
      <c r="I21" s="590">
        <v>612</v>
      </c>
    </row>
    <row r="22" spans="1:9" ht="14.25">
      <c r="A22" s="115" t="s">
        <v>123</v>
      </c>
      <c r="B22" s="590">
        <v>548</v>
      </c>
      <c r="C22" s="590">
        <v>6177</v>
      </c>
      <c r="D22" s="590">
        <v>400</v>
      </c>
      <c r="E22" s="590">
        <v>4611</v>
      </c>
      <c r="F22" s="590">
        <v>83</v>
      </c>
      <c r="G22" s="590">
        <v>937</v>
      </c>
      <c r="H22" s="590">
        <v>65</v>
      </c>
      <c r="I22" s="590">
        <v>629</v>
      </c>
    </row>
    <row r="23" spans="1:9" ht="14.25">
      <c r="A23" s="115" t="s">
        <v>122</v>
      </c>
      <c r="B23" s="590">
        <v>328</v>
      </c>
      <c r="C23" s="590">
        <v>8361</v>
      </c>
      <c r="D23" s="590">
        <v>237</v>
      </c>
      <c r="E23" s="590">
        <v>6115</v>
      </c>
      <c r="F23" s="590">
        <v>60</v>
      </c>
      <c r="G23" s="590">
        <v>1530</v>
      </c>
      <c r="H23" s="590">
        <v>31</v>
      </c>
      <c r="I23" s="590">
        <v>716</v>
      </c>
    </row>
    <row r="24" spans="1:9" ht="15.75" customHeight="1" thickBot="1">
      <c r="A24" s="589" t="s">
        <v>121</v>
      </c>
      <c r="B24" s="588">
        <v>134</v>
      </c>
      <c r="C24" s="587">
        <v>11608</v>
      </c>
      <c r="D24" s="587">
        <v>82</v>
      </c>
      <c r="E24" s="587">
        <v>6778</v>
      </c>
      <c r="F24" s="587">
        <v>33</v>
      </c>
      <c r="G24" s="587">
        <v>3494</v>
      </c>
      <c r="H24" s="587">
        <v>19</v>
      </c>
      <c r="I24" s="587">
        <v>1336</v>
      </c>
    </row>
    <row r="25" spans="1:9" ht="13.5" customHeight="1">
      <c r="A25" s="341"/>
      <c r="B25" s="200"/>
      <c r="C25" s="27"/>
      <c r="D25" s="200"/>
      <c r="E25" s="27"/>
      <c r="F25" s="200"/>
      <c r="G25" s="27"/>
      <c r="H25" s="200"/>
      <c r="I25" s="27"/>
    </row>
    <row r="26" spans="1:9" ht="24.75" customHeight="1">
      <c r="A26" s="777" t="s">
        <v>104</v>
      </c>
      <c r="B26" s="777"/>
      <c r="C26" s="777"/>
      <c r="D26" s="777"/>
      <c r="E26" s="777"/>
      <c r="F26" s="777"/>
      <c r="G26" s="777"/>
      <c r="H26" s="777"/>
      <c r="I26" s="777"/>
    </row>
    <row r="27" spans="1:9" ht="36.75" customHeight="1">
      <c r="A27" s="777" t="s">
        <v>192</v>
      </c>
      <c r="B27" s="777"/>
      <c r="C27" s="777"/>
      <c r="D27" s="777"/>
      <c r="E27" s="777"/>
      <c r="F27" s="777"/>
      <c r="G27" s="777"/>
      <c r="H27" s="777"/>
      <c r="I27" s="777"/>
    </row>
    <row r="28" spans="1:9" ht="12.75" customHeight="1">
      <c r="A28" s="777"/>
      <c r="B28" s="777"/>
      <c r="C28" s="777"/>
      <c r="D28" s="777"/>
      <c r="E28" s="777"/>
      <c r="F28" s="777"/>
      <c r="G28" s="777"/>
      <c r="H28" s="777"/>
      <c r="I28" s="777"/>
    </row>
    <row r="29" spans="1:9" s="211" customFormat="1" ht="12.75" customHeight="1">
      <c r="A29" s="777" t="s">
        <v>379</v>
      </c>
      <c r="B29" s="777"/>
      <c r="C29" s="777"/>
      <c r="D29" s="777"/>
      <c r="E29" s="777"/>
      <c r="F29" s="777"/>
      <c r="G29" s="777"/>
      <c r="H29" s="777"/>
      <c r="I29" s="777"/>
    </row>
    <row r="30" spans="1:9" ht="12.75" customHeight="1">
      <c r="A30" s="777" t="s">
        <v>101</v>
      </c>
      <c r="B30" s="777"/>
      <c r="C30" s="777"/>
      <c r="D30" s="777"/>
      <c r="E30" s="777"/>
      <c r="F30" s="777"/>
      <c r="G30" s="777"/>
      <c r="H30" s="777"/>
      <c r="I30" s="777"/>
    </row>
    <row r="31" ht="14.25">
      <c r="F31" s="232"/>
    </row>
    <row r="32" spans="2:9" ht="12.75">
      <c r="B32" s="17"/>
      <c r="C32" s="17"/>
      <c r="D32" s="17"/>
      <c r="E32" s="17"/>
      <c r="F32" s="17"/>
      <c r="G32" s="17"/>
      <c r="H32" s="17"/>
      <c r="I32" s="17"/>
    </row>
    <row r="33" spans="2:8" ht="12.75">
      <c r="B33" s="17"/>
      <c r="D33" s="17"/>
      <c r="H33" s="17"/>
    </row>
    <row r="34" spans="2:8" ht="12.75">
      <c r="B34" s="17"/>
      <c r="D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8" ht="12.75">
      <c r="B38" s="17"/>
      <c r="C38" s="17"/>
      <c r="D38" s="17"/>
      <c r="E38" s="17"/>
      <c r="F38" s="17"/>
      <c r="H38" s="17"/>
    </row>
    <row r="39" spans="2:5" ht="12.75">
      <c r="B39" s="17"/>
      <c r="C39" s="17"/>
      <c r="D39" s="17"/>
      <c r="E39" s="17"/>
    </row>
    <row r="40" spans="2:5" ht="12.75">
      <c r="B40" s="17"/>
      <c r="C40" s="17"/>
      <c r="D40" s="17"/>
      <c r="E40" s="17"/>
    </row>
    <row r="41" spans="2:5" ht="12.75">
      <c r="B41" s="17"/>
      <c r="C41" s="17"/>
      <c r="D41" s="17"/>
      <c r="E41" s="17"/>
    </row>
    <row r="42" spans="2:5" ht="12.75">
      <c r="B42" s="17"/>
      <c r="C42" s="17"/>
      <c r="D42" s="17"/>
      <c r="E42" s="17"/>
    </row>
    <row r="43" spans="3:5" ht="12.75">
      <c r="C43" s="17"/>
      <c r="E43" s="17"/>
    </row>
    <row r="44" spans="3:5" ht="12.75">
      <c r="C44" s="17"/>
      <c r="E44" s="17"/>
    </row>
    <row r="45" spans="3:7" ht="12.75">
      <c r="C45" s="17"/>
      <c r="E45" s="17"/>
      <c r="G45" s="17"/>
    </row>
    <row r="46" spans="3:7" ht="12.75">
      <c r="C46" s="17"/>
      <c r="E46" s="17"/>
      <c r="G46" s="17"/>
    </row>
  </sheetData>
  <sheetProtection/>
  <mergeCells count="14">
    <mergeCell ref="B7:B9"/>
    <mergeCell ref="D7:D9"/>
    <mergeCell ref="A26:I26"/>
    <mergeCell ref="A27:I27"/>
    <mergeCell ref="A29:I29"/>
    <mergeCell ref="A30:I30"/>
    <mergeCell ref="A28:I28"/>
    <mergeCell ref="A1:I1"/>
    <mergeCell ref="A2:I2"/>
    <mergeCell ref="F7:F9"/>
    <mergeCell ref="H7:H9"/>
    <mergeCell ref="A4:A9"/>
    <mergeCell ref="B4:C6"/>
    <mergeCell ref="D4:E6"/>
  </mergeCells>
  <printOptions/>
  <pageMargins left="0.75" right="0.75" top="1" bottom="1" header="0.5" footer="0.5"/>
  <pageSetup fitToHeight="1" fitToWidth="1" horizontalDpi="300" verticalDpi="300" orientation="landscape" scale="98"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4">
      <selection activeCell="D23" sqref="D23"/>
    </sheetView>
  </sheetViews>
  <sheetFormatPr defaultColWidth="9.140625" defaultRowHeight="12.75"/>
  <cols>
    <col min="1" max="1" width="22.140625" style="0" customWidth="1"/>
    <col min="2" max="2" width="11.7109375" style="0" customWidth="1"/>
    <col min="3" max="3" width="14.28125" style="0" customWidth="1"/>
    <col min="4" max="4" width="11.7109375" style="0" customWidth="1"/>
    <col min="5" max="5" width="14.28125" style="0" customWidth="1"/>
    <col min="6" max="6" width="11.7109375" style="0" customWidth="1"/>
    <col min="7" max="7" width="14.28125" style="0" customWidth="1"/>
    <col min="8" max="8" width="11.7109375" style="0" customWidth="1"/>
    <col min="9" max="9" width="14.28125" style="0" customWidth="1"/>
  </cols>
  <sheetData>
    <row r="1" spans="1:9" ht="20.25" customHeight="1">
      <c r="A1" s="894" t="s">
        <v>392</v>
      </c>
      <c r="B1" s="894"/>
      <c r="C1" s="894"/>
      <c r="D1" s="894"/>
      <c r="E1" s="894"/>
      <c r="F1" s="894"/>
      <c r="G1" s="894"/>
      <c r="H1" s="894"/>
      <c r="I1" s="894"/>
    </row>
    <row r="2" spans="1:9" ht="21.75" customHeight="1">
      <c r="A2" s="895" t="s">
        <v>390</v>
      </c>
      <c r="B2" s="895"/>
      <c r="C2" s="895"/>
      <c r="D2" s="895"/>
      <c r="E2" s="895"/>
      <c r="F2" s="895"/>
      <c r="G2" s="895"/>
      <c r="H2" s="895"/>
      <c r="I2" s="895"/>
    </row>
    <row r="3" spans="1:9" ht="15.75">
      <c r="A3" s="608"/>
      <c r="B3" s="608"/>
      <c r="C3" s="16"/>
      <c r="D3" s="16"/>
      <c r="E3" s="16"/>
      <c r="F3" s="16"/>
      <c r="G3" s="16"/>
      <c r="H3" s="16"/>
      <c r="I3" s="16"/>
    </row>
    <row r="4" spans="1:9" ht="18" customHeight="1">
      <c r="A4" s="794" t="s">
        <v>135</v>
      </c>
      <c r="B4" s="795" t="s">
        <v>0</v>
      </c>
      <c r="C4" s="864"/>
      <c r="D4" s="795" t="s">
        <v>389</v>
      </c>
      <c r="E4" s="864"/>
      <c r="F4" s="607" t="s">
        <v>388</v>
      </c>
      <c r="G4" s="606"/>
      <c r="H4" s="607" t="s">
        <v>387</v>
      </c>
      <c r="I4" s="604"/>
    </row>
    <row r="5" spans="1:9" ht="18" customHeight="1">
      <c r="A5" s="876"/>
      <c r="B5" s="863"/>
      <c r="C5" s="864"/>
      <c r="D5" s="863"/>
      <c r="E5" s="864"/>
      <c r="F5" s="607" t="s">
        <v>386</v>
      </c>
      <c r="G5" s="606"/>
      <c r="H5" s="605" t="s">
        <v>385</v>
      </c>
      <c r="I5" s="604"/>
    </row>
    <row r="6" spans="1:9" ht="15.75">
      <c r="A6" s="876"/>
      <c r="B6" s="898"/>
      <c r="C6" s="899"/>
      <c r="D6" s="898"/>
      <c r="E6" s="899"/>
      <c r="F6" s="603" t="s">
        <v>384</v>
      </c>
      <c r="G6" s="602"/>
      <c r="H6" s="601" t="s">
        <v>383</v>
      </c>
      <c r="I6" s="600"/>
    </row>
    <row r="7" spans="1:9" ht="15.75" customHeight="1">
      <c r="A7" s="876"/>
      <c r="B7" s="896" t="s">
        <v>28</v>
      </c>
      <c r="C7" s="599" t="s">
        <v>382</v>
      </c>
      <c r="D7" s="896" t="s">
        <v>28</v>
      </c>
      <c r="E7" s="599" t="s">
        <v>382</v>
      </c>
      <c r="F7" s="896" t="s">
        <v>28</v>
      </c>
      <c r="G7" s="599" t="s">
        <v>382</v>
      </c>
      <c r="H7" s="896" t="s">
        <v>28</v>
      </c>
      <c r="I7" s="598" t="s">
        <v>382</v>
      </c>
    </row>
    <row r="8" spans="1:9" ht="15.75">
      <c r="A8" s="876"/>
      <c r="B8" s="897"/>
      <c r="C8" s="596" t="s">
        <v>381</v>
      </c>
      <c r="D8" s="897"/>
      <c r="E8" s="596" t="s">
        <v>381</v>
      </c>
      <c r="F8" s="897"/>
      <c r="G8" s="596" t="s">
        <v>381</v>
      </c>
      <c r="H8" s="897"/>
      <c r="I8" s="597" t="s">
        <v>381</v>
      </c>
    </row>
    <row r="9" spans="1:9" ht="15.75">
      <c r="A9" s="876"/>
      <c r="B9" s="897"/>
      <c r="C9" s="596" t="s">
        <v>380</v>
      </c>
      <c r="D9" s="897"/>
      <c r="E9" s="596" t="s">
        <v>380</v>
      </c>
      <c r="F9" s="897"/>
      <c r="G9" s="596" t="s">
        <v>380</v>
      </c>
      <c r="H9" s="897"/>
      <c r="I9" s="595" t="s">
        <v>380</v>
      </c>
    </row>
    <row r="10" spans="1:9" ht="15">
      <c r="A10" s="594" t="s">
        <v>0</v>
      </c>
      <c r="B10" s="593">
        <v>167888</v>
      </c>
      <c r="C10" s="593">
        <v>7308</v>
      </c>
      <c r="D10" s="593">
        <v>40764</v>
      </c>
      <c r="E10" s="593">
        <v>2443</v>
      </c>
      <c r="F10" s="593">
        <v>3288</v>
      </c>
      <c r="G10" s="593">
        <v>333</v>
      </c>
      <c r="H10" s="593">
        <v>123836</v>
      </c>
      <c r="I10" s="593">
        <v>4532</v>
      </c>
    </row>
    <row r="11" spans="1:9" ht="14.25">
      <c r="A11" s="115" t="s">
        <v>134</v>
      </c>
      <c r="B11" s="590">
        <v>25484</v>
      </c>
      <c r="C11" s="590">
        <v>0</v>
      </c>
      <c r="D11" s="590">
        <v>3367</v>
      </c>
      <c r="E11" s="590">
        <v>0</v>
      </c>
      <c r="F11" s="590">
        <v>238</v>
      </c>
      <c r="G11" s="590">
        <v>0</v>
      </c>
      <c r="H11" s="590">
        <v>21880</v>
      </c>
      <c r="I11" s="590">
        <v>0</v>
      </c>
    </row>
    <row r="12" spans="1:9" ht="14.25">
      <c r="A12" s="592" t="s">
        <v>133</v>
      </c>
      <c r="B12" s="590">
        <v>92064</v>
      </c>
      <c r="C12" s="590">
        <v>351</v>
      </c>
      <c r="D12" s="590">
        <v>24751</v>
      </c>
      <c r="E12" s="590">
        <v>93</v>
      </c>
      <c r="F12" s="590">
        <v>1867</v>
      </c>
      <c r="G12" s="590">
        <v>7</v>
      </c>
      <c r="H12" s="590">
        <v>65446</v>
      </c>
      <c r="I12" s="590">
        <v>251</v>
      </c>
    </row>
    <row r="13" spans="1:9" ht="14.25">
      <c r="A13" s="591" t="s">
        <v>132</v>
      </c>
      <c r="B13" s="590">
        <v>27404</v>
      </c>
      <c r="C13" s="590">
        <v>339</v>
      </c>
      <c r="D13" s="590">
        <v>6479</v>
      </c>
      <c r="E13" s="590">
        <v>83</v>
      </c>
      <c r="F13" s="590">
        <v>631</v>
      </c>
      <c r="G13" s="590">
        <v>8</v>
      </c>
      <c r="H13" s="590">
        <v>20295</v>
      </c>
      <c r="I13" s="590">
        <v>248</v>
      </c>
    </row>
    <row r="14" spans="1:9" ht="14.25">
      <c r="A14" s="115" t="s">
        <v>131</v>
      </c>
      <c r="B14" s="590">
        <v>9620</v>
      </c>
      <c r="C14" s="590">
        <v>265</v>
      </c>
      <c r="D14" s="590">
        <v>2253</v>
      </c>
      <c r="E14" s="590">
        <v>63</v>
      </c>
      <c r="F14" s="590">
        <v>169</v>
      </c>
      <c r="G14" s="590">
        <v>5</v>
      </c>
      <c r="H14" s="590">
        <v>7198</v>
      </c>
      <c r="I14" s="590">
        <v>197</v>
      </c>
    </row>
    <row r="15" spans="1:9" ht="14.25">
      <c r="A15" s="115" t="s">
        <v>130</v>
      </c>
      <c r="B15" s="590">
        <v>5694</v>
      </c>
      <c r="C15" s="590">
        <v>309</v>
      </c>
      <c r="D15" s="590">
        <v>1403</v>
      </c>
      <c r="E15" s="590">
        <v>77</v>
      </c>
      <c r="F15" s="590">
        <v>174</v>
      </c>
      <c r="G15" s="590">
        <v>9</v>
      </c>
      <c r="H15" s="590">
        <v>4117</v>
      </c>
      <c r="I15" s="590">
        <v>223</v>
      </c>
    </row>
    <row r="16" spans="1:9" ht="14.25">
      <c r="A16" s="115" t="s">
        <v>129</v>
      </c>
      <c r="B16" s="590">
        <v>3886</v>
      </c>
      <c r="C16" s="590">
        <v>469</v>
      </c>
      <c r="D16" s="590">
        <v>1156</v>
      </c>
      <c r="E16" s="590">
        <v>144</v>
      </c>
      <c r="F16" s="590">
        <v>93</v>
      </c>
      <c r="G16" s="590">
        <v>10</v>
      </c>
      <c r="H16" s="590">
        <v>2636</v>
      </c>
      <c r="I16" s="590">
        <v>315</v>
      </c>
    </row>
    <row r="17" spans="1:9" ht="14.25">
      <c r="A17" s="115" t="s">
        <v>128</v>
      </c>
      <c r="B17" s="590">
        <v>1571</v>
      </c>
      <c r="C17" s="590">
        <v>426</v>
      </c>
      <c r="D17" s="590">
        <v>513</v>
      </c>
      <c r="E17" s="590">
        <v>142</v>
      </c>
      <c r="F17" s="590">
        <v>30</v>
      </c>
      <c r="G17" s="590">
        <v>8</v>
      </c>
      <c r="H17" s="590">
        <v>1028</v>
      </c>
      <c r="I17" s="590">
        <v>276</v>
      </c>
    </row>
    <row r="18" spans="1:9" ht="14.25">
      <c r="A18" s="115" t="s">
        <v>127</v>
      </c>
      <c r="B18" s="590">
        <v>935</v>
      </c>
      <c r="C18" s="590">
        <v>515</v>
      </c>
      <c r="D18" s="590">
        <v>359</v>
      </c>
      <c r="E18" s="590">
        <v>203</v>
      </c>
      <c r="F18" s="590">
        <v>26</v>
      </c>
      <c r="G18" s="590">
        <v>15</v>
      </c>
      <c r="H18" s="590">
        <v>549</v>
      </c>
      <c r="I18" s="590">
        <v>297</v>
      </c>
    </row>
    <row r="19" spans="1:9" ht="14.25">
      <c r="A19" s="115" t="s">
        <v>126</v>
      </c>
      <c r="B19" s="590">
        <v>690</v>
      </c>
      <c r="C19" s="590">
        <v>859</v>
      </c>
      <c r="D19" s="590">
        <v>290</v>
      </c>
      <c r="E19" s="590">
        <v>367</v>
      </c>
      <c r="F19" s="590">
        <v>30</v>
      </c>
      <c r="G19" s="590">
        <v>40</v>
      </c>
      <c r="H19" s="590">
        <v>369</v>
      </c>
      <c r="I19" s="590">
        <v>451</v>
      </c>
    </row>
    <row r="20" spans="1:9" ht="14.25">
      <c r="A20" s="115" t="s">
        <v>125</v>
      </c>
      <c r="B20" s="590">
        <v>271</v>
      </c>
      <c r="C20" s="590">
        <v>748</v>
      </c>
      <c r="D20" s="590">
        <v>97</v>
      </c>
      <c r="E20" s="590">
        <v>278</v>
      </c>
      <c r="F20" s="590">
        <v>10</v>
      </c>
      <c r="G20" s="590">
        <v>30</v>
      </c>
      <c r="H20" s="590">
        <v>163</v>
      </c>
      <c r="I20" s="590">
        <v>440</v>
      </c>
    </row>
    <row r="21" spans="1:9" ht="14.25">
      <c r="A21" s="115" t="s">
        <v>124</v>
      </c>
      <c r="B21" s="590">
        <v>154</v>
      </c>
      <c r="C21" s="590">
        <v>838</v>
      </c>
      <c r="D21" s="590">
        <v>59</v>
      </c>
      <c r="E21" s="590">
        <v>338</v>
      </c>
      <c r="F21" s="590">
        <v>13</v>
      </c>
      <c r="G21" s="590">
        <v>74</v>
      </c>
      <c r="H21" s="590">
        <v>82</v>
      </c>
      <c r="I21" s="590">
        <v>426</v>
      </c>
    </row>
    <row r="22" spans="1:9" ht="14.25">
      <c r="A22" s="115" t="s">
        <v>123</v>
      </c>
      <c r="B22" s="590">
        <v>64</v>
      </c>
      <c r="C22" s="590">
        <v>621</v>
      </c>
      <c r="D22" s="590">
        <v>18</v>
      </c>
      <c r="E22" s="590">
        <v>183</v>
      </c>
      <c r="F22" s="590">
        <v>4</v>
      </c>
      <c r="G22" s="590">
        <v>41</v>
      </c>
      <c r="H22" s="590">
        <v>42</v>
      </c>
      <c r="I22" s="590">
        <v>397</v>
      </c>
    </row>
    <row r="23" spans="1:9" ht="14.25">
      <c r="A23" s="115" t="s">
        <v>122</v>
      </c>
      <c r="B23" s="590">
        <v>36</v>
      </c>
      <c r="C23" s="590">
        <v>822</v>
      </c>
      <c r="D23" s="590">
        <v>15</v>
      </c>
      <c r="E23" s="590">
        <v>346</v>
      </c>
      <c r="F23" s="590">
        <v>2</v>
      </c>
      <c r="G23" s="590">
        <v>38</v>
      </c>
      <c r="H23" s="590">
        <v>19</v>
      </c>
      <c r="I23" s="590">
        <v>438</v>
      </c>
    </row>
    <row r="24" spans="1:9" ht="15.75" customHeight="1" thickBot="1">
      <c r="A24" s="589" t="s">
        <v>121</v>
      </c>
      <c r="B24" s="588">
        <v>14</v>
      </c>
      <c r="C24" s="587">
        <v>746</v>
      </c>
      <c r="D24" s="587">
        <v>3</v>
      </c>
      <c r="E24" s="587">
        <v>126</v>
      </c>
      <c r="F24" s="587">
        <v>1</v>
      </c>
      <c r="G24" s="587">
        <v>46</v>
      </c>
      <c r="H24" s="587">
        <v>10</v>
      </c>
      <c r="I24" s="587">
        <v>574</v>
      </c>
    </row>
    <row r="25" spans="1:9" ht="13.5" customHeight="1">
      <c r="A25" s="777"/>
      <c r="B25" s="777"/>
      <c r="C25" s="777"/>
      <c r="D25" s="777"/>
      <c r="E25" s="777"/>
      <c r="F25" s="777"/>
      <c r="G25" s="777"/>
      <c r="H25" s="777"/>
      <c r="I25" s="777"/>
    </row>
    <row r="26" spans="1:9" ht="24.75" customHeight="1">
      <c r="A26" s="777" t="s">
        <v>104</v>
      </c>
      <c r="B26" s="777"/>
      <c r="C26" s="777"/>
      <c r="D26" s="777"/>
      <c r="E26" s="777"/>
      <c r="F26" s="777"/>
      <c r="G26" s="777"/>
      <c r="H26" s="777"/>
      <c r="I26" s="777"/>
    </row>
    <row r="27" spans="1:9" ht="37.5" customHeight="1">
      <c r="A27" s="777" t="s">
        <v>192</v>
      </c>
      <c r="B27" s="777"/>
      <c r="C27" s="777"/>
      <c r="D27" s="777"/>
      <c r="E27" s="777"/>
      <c r="F27" s="777"/>
      <c r="G27" s="777"/>
      <c r="H27" s="777"/>
      <c r="I27" s="777"/>
    </row>
    <row r="28" spans="1:9" ht="12.75" customHeight="1">
      <c r="A28" s="777"/>
      <c r="B28" s="777"/>
      <c r="C28" s="777"/>
      <c r="D28" s="777"/>
      <c r="E28" s="777"/>
      <c r="F28" s="777"/>
      <c r="G28" s="777"/>
      <c r="H28" s="777"/>
      <c r="I28" s="777"/>
    </row>
    <row r="29" spans="1:9" s="211" customFormat="1" ht="12.75" customHeight="1">
      <c r="A29" s="777" t="s">
        <v>379</v>
      </c>
      <c r="B29" s="777"/>
      <c r="C29" s="777"/>
      <c r="D29" s="777"/>
      <c r="E29" s="777"/>
      <c r="F29" s="777"/>
      <c r="G29" s="777"/>
      <c r="H29" s="777"/>
      <c r="I29" s="777"/>
    </row>
    <row r="30" spans="1:9" ht="12.75" customHeight="1">
      <c r="A30" s="777" t="s">
        <v>101</v>
      </c>
      <c r="B30" s="777"/>
      <c r="C30" s="777"/>
      <c r="D30" s="777"/>
      <c r="E30" s="777"/>
      <c r="F30" s="777"/>
      <c r="G30" s="777"/>
      <c r="H30" s="777"/>
      <c r="I30" s="777"/>
    </row>
    <row r="31" ht="14.25">
      <c r="F31" s="232"/>
    </row>
    <row r="32" spans="2:9" ht="12.75">
      <c r="B32" s="17"/>
      <c r="C32" s="17"/>
      <c r="D32" s="17"/>
      <c r="E32" s="17"/>
      <c r="F32" s="17"/>
      <c r="G32" s="17"/>
      <c r="H32" s="17"/>
      <c r="I32" s="17"/>
    </row>
    <row r="33" spans="2:8" ht="12.75">
      <c r="B33" s="17"/>
      <c r="D33" s="17"/>
      <c r="H33" s="17"/>
    </row>
    <row r="34" spans="2:8" ht="12.75">
      <c r="B34" s="17"/>
      <c r="D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8" ht="12.75">
      <c r="B38" s="17"/>
      <c r="C38" s="17"/>
      <c r="D38" s="17"/>
      <c r="E38" s="17"/>
      <c r="F38" s="17"/>
      <c r="H38" s="17"/>
    </row>
    <row r="39" spans="2:5" ht="12.75">
      <c r="B39" s="17"/>
      <c r="C39" s="17"/>
      <c r="D39" s="17"/>
      <c r="E39" s="17"/>
    </row>
    <row r="40" spans="2:5" ht="12.75">
      <c r="B40" s="17"/>
      <c r="C40" s="17"/>
      <c r="D40" s="17"/>
      <c r="E40" s="17"/>
    </row>
    <row r="41" spans="2:5" ht="12.75">
      <c r="B41" s="17"/>
      <c r="C41" s="17"/>
      <c r="D41" s="17"/>
      <c r="E41" s="17"/>
    </row>
    <row r="42" spans="2:5" ht="12.75">
      <c r="B42" s="17"/>
      <c r="C42" s="17"/>
      <c r="D42" s="17"/>
      <c r="E42" s="17"/>
    </row>
    <row r="43" spans="3:5" ht="12.75">
      <c r="C43" s="17"/>
      <c r="E43" s="17"/>
    </row>
    <row r="44" spans="3:5" ht="12.75">
      <c r="C44" s="17"/>
      <c r="E44" s="17"/>
    </row>
    <row r="45" spans="3:7" ht="12.75">
      <c r="C45" s="17"/>
      <c r="E45" s="17"/>
      <c r="G45" s="17"/>
    </row>
    <row r="46" spans="3:7" ht="12.75">
      <c r="C46" s="17"/>
      <c r="E46" s="17"/>
      <c r="G46" s="17"/>
    </row>
  </sheetData>
  <sheetProtection/>
  <mergeCells count="15">
    <mergeCell ref="A1:I1"/>
    <mergeCell ref="A2:I2"/>
    <mergeCell ref="A26:I26"/>
    <mergeCell ref="A27:I27"/>
    <mergeCell ref="A25:I25"/>
    <mergeCell ref="A28:I28"/>
    <mergeCell ref="A29:I29"/>
    <mergeCell ref="A30:I30"/>
    <mergeCell ref="F7:F9"/>
    <mergeCell ref="H7:H9"/>
    <mergeCell ref="A4:A9"/>
    <mergeCell ref="B4:C6"/>
    <mergeCell ref="D4:E6"/>
    <mergeCell ref="B7:B9"/>
    <mergeCell ref="D7:D9"/>
  </mergeCells>
  <printOptions horizontalCentered="1" verticalCentered="1"/>
  <pageMargins left="0.45" right="0.45" top="0.75" bottom="1" header="0.5" footer="0.5"/>
  <pageSetup fitToHeight="1" fitToWidth="1" horizontalDpi="600" verticalDpi="600" orientation="landscape"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I30"/>
    </sheetView>
  </sheetViews>
  <sheetFormatPr defaultColWidth="9.140625" defaultRowHeight="12.75"/>
  <cols>
    <col min="1" max="1" width="22.140625" style="0" customWidth="1"/>
    <col min="2" max="2" width="11.7109375" style="0" customWidth="1"/>
    <col min="3" max="3" width="14.28125" style="0" customWidth="1"/>
    <col min="4" max="4" width="11.7109375" style="0" customWidth="1"/>
    <col min="5" max="5" width="14.28125" style="0" customWidth="1"/>
    <col min="6" max="6" width="11.7109375" style="0" customWidth="1"/>
    <col min="7" max="7" width="14.28125" style="0" customWidth="1"/>
    <col min="8" max="8" width="11.7109375" style="0" customWidth="1"/>
    <col min="9" max="9" width="14.28125" style="0" customWidth="1"/>
  </cols>
  <sheetData>
    <row r="1" spans="1:9" ht="19.5" customHeight="1">
      <c r="A1" s="894" t="s">
        <v>393</v>
      </c>
      <c r="B1" s="894"/>
      <c r="C1" s="894"/>
      <c r="D1" s="894"/>
      <c r="E1" s="894"/>
      <c r="F1" s="894"/>
      <c r="G1" s="894"/>
      <c r="H1" s="894"/>
      <c r="I1" s="894"/>
    </row>
    <row r="2" spans="1:9" ht="21" customHeight="1">
      <c r="A2" s="895" t="s">
        <v>390</v>
      </c>
      <c r="B2" s="895"/>
      <c r="C2" s="895"/>
      <c r="D2" s="895"/>
      <c r="E2" s="895"/>
      <c r="F2" s="895"/>
      <c r="G2" s="895"/>
      <c r="H2" s="895"/>
      <c r="I2" s="895"/>
    </row>
    <row r="3" spans="1:9" ht="15.75">
      <c r="A3" s="608"/>
      <c r="B3" s="608"/>
      <c r="C3" s="16"/>
      <c r="D3" s="16"/>
      <c r="E3" s="16"/>
      <c r="F3" s="16"/>
      <c r="G3" s="16"/>
      <c r="H3" s="16"/>
      <c r="I3" s="16"/>
    </row>
    <row r="4" spans="1:9" ht="18" customHeight="1">
      <c r="A4" s="794" t="s">
        <v>135</v>
      </c>
      <c r="B4" s="795" t="s">
        <v>0</v>
      </c>
      <c r="C4" s="864"/>
      <c r="D4" s="795" t="s">
        <v>389</v>
      </c>
      <c r="E4" s="864"/>
      <c r="F4" s="607" t="s">
        <v>388</v>
      </c>
      <c r="G4" s="606"/>
      <c r="H4" s="607" t="s">
        <v>387</v>
      </c>
      <c r="I4" s="604"/>
    </row>
    <row r="5" spans="1:9" ht="18" customHeight="1">
      <c r="A5" s="876"/>
      <c r="B5" s="863"/>
      <c r="C5" s="864"/>
      <c r="D5" s="863"/>
      <c r="E5" s="864"/>
      <c r="F5" s="607" t="s">
        <v>386</v>
      </c>
      <c r="G5" s="606"/>
      <c r="H5" s="605" t="s">
        <v>385</v>
      </c>
      <c r="I5" s="604"/>
    </row>
    <row r="6" spans="1:9" ht="15.75">
      <c r="A6" s="876"/>
      <c r="B6" s="898"/>
      <c r="C6" s="899"/>
      <c r="D6" s="898"/>
      <c r="E6" s="899"/>
      <c r="F6" s="603" t="s">
        <v>384</v>
      </c>
      <c r="G6" s="602"/>
      <c r="H6" s="601" t="s">
        <v>383</v>
      </c>
      <c r="I6" s="600"/>
    </row>
    <row r="7" spans="1:9" ht="15.75" customHeight="1">
      <c r="A7" s="876"/>
      <c r="B7" s="896" t="s">
        <v>28</v>
      </c>
      <c r="C7" s="599" t="s">
        <v>382</v>
      </c>
      <c r="D7" s="896" t="s">
        <v>28</v>
      </c>
      <c r="E7" s="599" t="s">
        <v>382</v>
      </c>
      <c r="F7" s="896" t="s">
        <v>28</v>
      </c>
      <c r="G7" s="599" t="s">
        <v>382</v>
      </c>
      <c r="H7" s="896" t="s">
        <v>28</v>
      </c>
      <c r="I7" s="598" t="s">
        <v>382</v>
      </c>
    </row>
    <row r="8" spans="1:9" ht="15.75">
      <c r="A8" s="876"/>
      <c r="B8" s="897"/>
      <c r="C8" s="596" t="s">
        <v>381</v>
      </c>
      <c r="D8" s="897"/>
      <c r="E8" s="596" t="s">
        <v>381</v>
      </c>
      <c r="F8" s="897"/>
      <c r="G8" s="596" t="s">
        <v>381</v>
      </c>
      <c r="H8" s="897"/>
      <c r="I8" s="597" t="s">
        <v>381</v>
      </c>
    </row>
    <row r="9" spans="1:9" ht="15.75">
      <c r="A9" s="876"/>
      <c r="B9" s="897"/>
      <c r="C9" s="596" t="s">
        <v>380</v>
      </c>
      <c r="D9" s="897"/>
      <c r="E9" s="596" t="s">
        <v>380</v>
      </c>
      <c r="F9" s="897"/>
      <c r="G9" s="596" t="s">
        <v>380</v>
      </c>
      <c r="H9" s="897"/>
      <c r="I9" s="595" t="s">
        <v>380</v>
      </c>
    </row>
    <row r="10" spans="1:9" ht="15">
      <c r="A10" s="594" t="s">
        <v>0</v>
      </c>
      <c r="B10" s="593">
        <v>490917</v>
      </c>
      <c r="C10" s="593">
        <v>59566</v>
      </c>
      <c r="D10" s="593">
        <v>418491</v>
      </c>
      <c r="E10" s="593">
        <v>48958</v>
      </c>
      <c r="F10" s="593">
        <v>19999</v>
      </c>
      <c r="G10" s="593">
        <v>7817</v>
      </c>
      <c r="H10" s="593">
        <v>52428</v>
      </c>
      <c r="I10" s="593">
        <v>2791</v>
      </c>
    </row>
    <row r="11" spans="1:9" ht="14.25">
      <c r="A11" s="115" t="s">
        <v>134</v>
      </c>
      <c r="B11" s="590">
        <v>14612</v>
      </c>
      <c r="C11" s="590">
        <v>0</v>
      </c>
      <c r="D11" s="590">
        <v>12084</v>
      </c>
      <c r="E11" s="590">
        <v>0</v>
      </c>
      <c r="F11" s="590">
        <v>613</v>
      </c>
      <c r="G11" s="590">
        <v>0</v>
      </c>
      <c r="H11" s="590">
        <v>1914</v>
      </c>
      <c r="I11" s="590">
        <v>0</v>
      </c>
    </row>
    <row r="12" spans="1:9" ht="14.25">
      <c r="A12" s="592" t="s">
        <v>133</v>
      </c>
      <c r="B12" s="590">
        <v>139007</v>
      </c>
      <c r="C12" s="590">
        <v>652</v>
      </c>
      <c r="D12" s="590">
        <v>107671</v>
      </c>
      <c r="E12" s="590">
        <v>513</v>
      </c>
      <c r="F12" s="590">
        <v>5744</v>
      </c>
      <c r="G12" s="590">
        <v>28</v>
      </c>
      <c r="H12" s="590">
        <v>25591</v>
      </c>
      <c r="I12" s="590">
        <v>111</v>
      </c>
    </row>
    <row r="13" spans="1:9" ht="14.25">
      <c r="A13" s="591" t="s">
        <v>132</v>
      </c>
      <c r="B13" s="590">
        <v>129691</v>
      </c>
      <c r="C13" s="590">
        <v>1701</v>
      </c>
      <c r="D13" s="590">
        <v>110548</v>
      </c>
      <c r="E13" s="590">
        <v>1466</v>
      </c>
      <c r="F13" s="590">
        <v>5684</v>
      </c>
      <c r="G13" s="590">
        <v>69</v>
      </c>
      <c r="H13" s="590">
        <v>13459</v>
      </c>
      <c r="I13" s="590">
        <v>167</v>
      </c>
    </row>
    <row r="14" spans="1:9" ht="14.25">
      <c r="A14" s="115" t="s">
        <v>131</v>
      </c>
      <c r="B14" s="590">
        <v>86156</v>
      </c>
      <c r="C14" s="590">
        <v>2482</v>
      </c>
      <c r="D14" s="590">
        <v>76690</v>
      </c>
      <c r="E14" s="590">
        <v>2218</v>
      </c>
      <c r="F14" s="590">
        <v>3338</v>
      </c>
      <c r="G14" s="590">
        <v>93</v>
      </c>
      <c r="H14" s="590">
        <v>6128</v>
      </c>
      <c r="I14" s="590">
        <v>171</v>
      </c>
    </row>
    <row r="15" spans="1:9" ht="14.25">
      <c r="A15" s="115" t="s">
        <v>130</v>
      </c>
      <c r="B15" s="590">
        <v>58384</v>
      </c>
      <c r="C15" s="590">
        <v>3387</v>
      </c>
      <c r="D15" s="590">
        <v>52857</v>
      </c>
      <c r="E15" s="590">
        <v>3080</v>
      </c>
      <c r="F15" s="590">
        <v>2237</v>
      </c>
      <c r="G15" s="590">
        <v>119</v>
      </c>
      <c r="H15" s="590">
        <v>3290</v>
      </c>
      <c r="I15" s="590">
        <v>187</v>
      </c>
    </row>
    <row r="16" spans="1:9" ht="14.25">
      <c r="A16" s="115" t="s">
        <v>129</v>
      </c>
      <c r="B16" s="590">
        <v>36218</v>
      </c>
      <c r="C16" s="590">
        <v>4629</v>
      </c>
      <c r="D16" s="590">
        <v>33916</v>
      </c>
      <c r="E16" s="590">
        <v>4346</v>
      </c>
      <c r="F16" s="590">
        <v>1060</v>
      </c>
      <c r="G16" s="590">
        <v>128</v>
      </c>
      <c r="H16" s="590">
        <v>1242</v>
      </c>
      <c r="I16" s="590">
        <v>154</v>
      </c>
    </row>
    <row r="17" spans="1:9" ht="14.25">
      <c r="A17" s="115" t="s">
        <v>128</v>
      </c>
      <c r="B17" s="590">
        <v>12832</v>
      </c>
      <c r="C17" s="590">
        <v>3721</v>
      </c>
      <c r="D17" s="590">
        <v>12063</v>
      </c>
      <c r="E17" s="590">
        <v>3508</v>
      </c>
      <c r="F17" s="590">
        <v>408</v>
      </c>
      <c r="G17" s="590">
        <v>110</v>
      </c>
      <c r="H17" s="590">
        <v>360</v>
      </c>
      <c r="I17" s="590">
        <v>103</v>
      </c>
    </row>
    <row r="18" spans="1:9" ht="14.25">
      <c r="A18" s="115" t="s">
        <v>127</v>
      </c>
      <c r="B18" s="590">
        <v>6369</v>
      </c>
      <c r="C18" s="590">
        <v>3699</v>
      </c>
      <c r="D18" s="590">
        <v>5940</v>
      </c>
      <c r="E18" s="590">
        <v>3455</v>
      </c>
      <c r="F18" s="590">
        <v>256</v>
      </c>
      <c r="G18" s="590">
        <v>144</v>
      </c>
      <c r="H18" s="590">
        <v>173</v>
      </c>
      <c r="I18" s="590">
        <v>99</v>
      </c>
    </row>
    <row r="19" spans="1:9" ht="14.25">
      <c r="A19" s="115" t="s">
        <v>126</v>
      </c>
      <c r="B19" s="590">
        <v>4181</v>
      </c>
      <c r="C19" s="590">
        <v>5379</v>
      </c>
      <c r="D19" s="590">
        <v>3819</v>
      </c>
      <c r="E19" s="590">
        <v>4923</v>
      </c>
      <c r="F19" s="590">
        <v>232</v>
      </c>
      <c r="G19" s="590">
        <v>295</v>
      </c>
      <c r="H19" s="590">
        <v>130</v>
      </c>
      <c r="I19" s="590">
        <v>162</v>
      </c>
    </row>
    <row r="20" spans="1:9" ht="14.25">
      <c r="A20" s="115" t="s">
        <v>125</v>
      </c>
      <c r="B20" s="590">
        <v>1700</v>
      </c>
      <c r="C20" s="590">
        <v>4908</v>
      </c>
      <c r="D20" s="590">
        <v>1488</v>
      </c>
      <c r="E20" s="590">
        <v>4324</v>
      </c>
      <c r="F20" s="590">
        <v>149</v>
      </c>
      <c r="G20" s="590">
        <v>405</v>
      </c>
      <c r="H20" s="590">
        <v>63</v>
      </c>
      <c r="I20" s="590">
        <v>179</v>
      </c>
    </row>
    <row r="21" spans="1:9" ht="14.25">
      <c r="A21" s="115" t="s">
        <v>124</v>
      </c>
      <c r="B21" s="590">
        <v>873</v>
      </c>
      <c r="C21" s="590">
        <v>5051</v>
      </c>
      <c r="D21" s="590">
        <v>733</v>
      </c>
      <c r="E21" s="590">
        <v>4274</v>
      </c>
      <c r="F21" s="590">
        <v>108</v>
      </c>
      <c r="G21" s="590">
        <v>591</v>
      </c>
      <c r="H21" s="590">
        <v>32</v>
      </c>
      <c r="I21" s="590">
        <v>186</v>
      </c>
    </row>
    <row r="22" spans="1:9" ht="14.25">
      <c r="A22" s="115" t="s">
        <v>123</v>
      </c>
      <c r="B22" s="590">
        <v>484</v>
      </c>
      <c r="C22" s="590">
        <v>5556</v>
      </c>
      <c r="D22" s="590">
        <v>382</v>
      </c>
      <c r="E22" s="590">
        <v>4429</v>
      </c>
      <c r="F22" s="590">
        <v>79</v>
      </c>
      <c r="G22" s="590">
        <v>896</v>
      </c>
      <c r="H22" s="590">
        <v>23</v>
      </c>
      <c r="I22" s="590">
        <v>232</v>
      </c>
    </row>
    <row r="23" spans="1:9" ht="14.25">
      <c r="A23" s="115" t="s">
        <v>122</v>
      </c>
      <c r="B23" s="590">
        <v>291</v>
      </c>
      <c r="C23" s="590">
        <v>7539</v>
      </c>
      <c r="D23" s="590">
        <v>222</v>
      </c>
      <c r="E23" s="590">
        <v>5769</v>
      </c>
      <c r="F23" s="590">
        <v>58</v>
      </c>
      <c r="G23" s="590">
        <v>1492</v>
      </c>
      <c r="H23" s="590">
        <v>12</v>
      </c>
      <c r="I23" s="590">
        <v>278</v>
      </c>
    </row>
    <row r="24" spans="1:9" ht="15.75" customHeight="1" thickBot="1">
      <c r="A24" s="589" t="s">
        <v>121</v>
      </c>
      <c r="B24" s="588">
        <v>120</v>
      </c>
      <c r="C24" s="587">
        <v>10862</v>
      </c>
      <c r="D24" s="587">
        <v>79</v>
      </c>
      <c r="E24" s="587">
        <v>6652</v>
      </c>
      <c r="F24" s="587">
        <v>32</v>
      </c>
      <c r="G24" s="587">
        <v>3448</v>
      </c>
      <c r="H24" s="587">
        <v>9</v>
      </c>
      <c r="I24" s="587">
        <v>762</v>
      </c>
    </row>
    <row r="25" spans="1:9" ht="13.5" customHeight="1">
      <c r="A25" s="777"/>
      <c r="B25" s="777"/>
      <c r="C25" s="777"/>
      <c r="D25" s="777"/>
      <c r="E25" s="777"/>
      <c r="F25" s="777"/>
      <c r="G25" s="777"/>
      <c r="H25" s="777"/>
      <c r="I25" s="777"/>
    </row>
    <row r="26" spans="1:9" ht="24" customHeight="1">
      <c r="A26" s="777" t="s">
        <v>104</v>
      </c>
      <c r="B26" s="777"/>
      <c r="C26" s="777"/>
      <c r="D26" s="777"/>
      <c r="E26" s="777"/>
      <c r="F26" s="777"/>
      <c r="G26" s="777"/>
      <c r="H26" s="777"/>
      <c r="I26" s="777"/>
    </row>
    <row r="27" spans="1:9" ht="38.25" customHeight="1">
      <c r="A27" s="777" t="s">
        <v>192</v>
      </c>
      <c r="B27" s="777"/>
      <c r="C27" s="777"/>
      <c r="D27" s="777"/>
      <c r="E27" s="777"/>
      <c r="F27" s="777"/>
      <c r="G27" s="777"/>
      <c r="H27" s="777"/>
      <c r="I27" s="777"/>
    </row>
    <row r="28" spans="1:9" ht="10.5" customHeight="1">
      <c r="A28" s="777"/>
      <c r="B28" s="777"/>
      <c r="C28" s="777"/>
      <c r="D28" s="777"/>
      <c r="E28" s="777"/>
      <c r="F28" s="777"/>
      <c r="G28" s="777"/>
      <c r="H28" s="777"/>
      <c r="I28" s="777"/>
    </row>
    <row r="29" spans="1:9" s="211" customFormat="1" ht="12.75" customHeight="1">
      <c r="A29" s="777" t="s">
        <v>379</v>
      </c>
      <c r="B29" s="777"/>
      <c r="C29" s="777"/>
      <c r="D29" s="777"/>
      <c r="E29" s="777"/>
      <c r="F29" s="777"/>
      <c r="G29" s="777"/>
      <c r="H29" s="777"/>
      <c r="I29" s="777"/>
    </row>
    <row r="30" spans="1:9" ht="12.75" customHeight="1">
      <c r="A30" s="777" t="s">
        <v>101</v>
      </c>
      <c r="B30" s="777"/>
      <c r="C30" s="777"/>
      <c r="D30" s="777"/>
      <c r="E30" s="777"/>
      <c r="F30" s="777"/>
      <c r="G30" s="777"/>
      <c r="H30" s="777"/>
      <c r="I30" s="777"/>
    </row>
    <row r="31" ht="14.25">
      <c r="F31" s="232"/>
    </row>
    <row r="32" spans="2:9" ht="12.75">
      <c r="B32" s="17"/>
      <c r="C32" s="17"/>
      <c r="D32" s="17"/>
      <c r="E32" s="17"/>
      <c r="F32" s="17"/>
      <c r="G32" s="17"/>
      <c r="H32" s="17"/>
      <c r="I32" s="17"/>
    </row>
    <row r="33" spans="2:8" ht="12.75">
      <c r="B33" s="17"/>
      <c r="D33" s="17"/>
      <c r="H33" s="17"/>
    </row>
    <row r="34" spans="2:8" ht="12.75">
      <c r="B34" s="17"/>
      <c r="D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8" ht="12.75">
      <c r="B38" s="17"/>
      <c r="C38" s="17"/>
      <c r="D38" s="17"/>
      <c r="E38" s="17"/>
      <c r="F38" s="17"/>
      <c r="H38" s="17"/>
    </row>
    <row r="39" spans="2:5" ht="12.75">
      <c r="B39" s="17"/>
      <c r="C39" s="17"/>
      <c r="D39" s="17"/>
      <c r="E39" s="17"/>
    </row>
    <row r="40" spans="2:5" ht="12.75">
      <c r="B40" s="17"/>
      <c r="C40" s="17"/>
      <c r="D40" s="17"/>
      <c r="E40" s="17"/>
    </row>
    <row r="41" spans="2:5" ht="12.75">
      <c r="B41" s="17"/>
      <c r="C41" s="17"/>
      <c r="D41" s="17"/>
      <c r="E41" s="17"/>
    </row>
    <row r="42" spans="2:5" ht="12.75">
      <c r="B42" s="17"/>
      <c r="C42" s="17"/>
      <c r="D42" s="17"/>
      <c r="E42" s="17"/>
    </row>
    <row r="43" spans="3:5" ht="12.75">
      <c r="C43" s="17"/>
      <c r="E43" s="17"/>
    </row>
    <row r="44" spans="3:5" ht="12.75">
      <c r="C44" s="17"/>
      <c r="E44" s="17"/>
    </row>
    <row r="45" spans="3:7" ht="12.75">
      <c r="C45" s="17"/>
      <c r="E45" s="17"/>
      <c r="G45" s="17"/>
    </row>
    <row r="46" spans="3:7" ht="12.75">
      <c r="C46" s="17"/>
      <c r="E46" s="17"/>
      <c r="G46" s="17"/>
    </row>
  </sheetData>
  <sheetProtection/>
  <mergeCells count="15">
    <mergeCell ref="A1:I1"/>
    <mergeCell ref="A2:I2"/>
    <mergeCell ref="A26:I26"/>
    <mergeCell ref="A27:I27"/>
    <mergeCell ref="A25:I25"/>
    <mergeCell ref="A28:I28"/>
    <mergeCell ref="A29:I29"/>
    <mergeCell ref="A30:I30"/>
    <mergeCell ref="F7:F9"/>
    <mergeCell ref="H7:H9"/>
    <mergeCell ref="A4:A9"/>
    <mergeCell ref="B4:C6"/>
    <mergeCell ref="D4:E6"/>
    <mergeCell ref="B7:B9"/>
    <mergeCell ref="D7:D9"/>
  </mergeCells>
  <printOptions/>
  <pageMargins left="0.75" right="0.75" top="1" bottom="1" header="0.5" footer="0.5"/>
  <pageSetup fitToHeight="1" fitToWidth="1" horizontalDpi="300" verticalDpi="300" orientation="landscape" scale="98"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J172"/>
  <sheetViews>
    <sheetView zoomScalePageLayoutView="0" workbookViewId="0" topLeftCell="A1">
      <selection activeCell="A1" sqref="A1:I25"/>
    </sheetView>
  </sheetViews>
  <sheetFormatPr defaultColWidth="9.140625" defaultRowHeight="12.75"/>
  <cols>
    <col min="1" max="1" width="44.140625" style="0" customWidth="1"/>
    <col min="2" max="2" width="15.28125" style="0" customWidth="1"/>
    <col min="3" max="3" width="5.57421875" style="6" customWidth="1"/>
    <col min="4" max="4" width="15.7109375" style="0" customWidth="1"/>
    <col min="5" max="5" width="5.7109375" style="6" customWidth="1"/>
    <col min="6" max="6" width="17.140625" style="0" customWidth="1"/>
    <col min="7" max="7" width="5.140625" style="6" customWidth="1"/>
    <col min="8" max="8" width="15.7109375" style="0" customWidth="1"/>
    <col min="9" max="9" width="4.28125" style="6" customWidth="1"/>
  </cols>
  <sheetData>
    <row r="1" spans="1:9" ht="20.25" customHeight="1">
      <c r="A1" s="894" t="s">
        <v>402</v>
      </c>
      <c r="B1" s="894"/>
      <c r="C1" s="894"/>
      <c r="D1" s="894"/>
      <c r="E1" s="894"/>
      <c r="F1" s="894"/>
      <c r="G1" s="894"/>
      <c r="H1" s="894"/>
      <c r="I1" s="894"/>
    </row>
    <row r="2" spans="1:9" ht="20.25" customHeight="1">
      <c r="A2" s="895" t="s">
        <v>401</v>
      </c>
      <c r="B2" s="895"/>
      <c r="C2" s="895"/>
      <c r="D2" s="895"/>
      <c r="E2" s="895"/>
      <c r="F2" s="895"/>
      <c r="G2" s="895"/>
      <c r="H2" s="895"/>
      <c r="I2" s="895"/>
    </row>
    <row r="3" spans="1:9" ht="14.25">
      <c r="A3" s="862" t="s">
        <v>26</v>
      </c>
      <c r="B3" s="862"/>
      <c r="C3" s="862"/>
      <c r="D3" s="862"/>
      <c r="E3" s="862"/>
      <c r="F3" s="862"/>
      <c r="G3" s="862"/>
      <c r="H3" s="862"/>
      <c r="I3" s="862"/>
    </row>
    <row r="4" spans="1:9" ht="15.75">
      <c r="A4" s="608"/>
      <c r="B4" s="16"/>
      <c r="C4" s="357"/>
      <c r="D4" s="16"/>
      <c r="E4" s="357"/>
      <c r="F4" s="16"/>
      <c r="G4" s="357"/>
      <c r="H4" s="16"/>
      <c r="I4" s="357"/>
    </row>
    <row r="5" spans="1:9" ht="18" customHeight="1">
      <c r="A5" s="794" t="s">
        <v>43</v>
      </c>
      <c r="B5" s="795" t="s">
        <v>0</v>
      </c>
      <c r="C5" s="794"/>
      <c r="D5" s="791"/>
      <c r="E5" s="793"/>
      <c r="F5" s="795" t="s">
        <v>400</v>
      </c>
      <c r="G5" s="900"/>
      <c r="H5" s="795" t="s">
        <v>399</v>
      </c>
      <c r="I5" s="900"/>
    </row>
    <row r="6" spans="1:9" ht="18" customHeight="1">
      <c r="A6" s="794"/>
      <c r="B6" s="863"/>
      <c r="C6" s="864"/>
      <c r="D6" s="791" t="s">
        <v>398</v>
      </c>
      <c r="E6" s="793"/>
      <c r="F6" s="863"/>
      <c r="G6" s="887"/>
      <c r="H6" s="863"/>
      <c r="I6" s="887"/>
    </row>
    <row r="7" spans="1:9" ht="15.75">
      <c r="A7" s="794"/>
      <c r="B7" s="863"/>
      <c r="C7" s="864"/>
      <c r="D7" s="791" t="s">
        <v>397</v>
      </c>
      <c r="E7" s="793"/>
      <c r="F7" s="863"/>
      <c r="G7" s="887"/>
      <c r="H7" s="863"/>
      <c r="I7" s="887"/>
    </row>
    <row r="8" spans="1:9" ht="18" customHeight="1">
      <c r="A8" s="794"/>
      <c r="B8" s="863"/>
      <c r="C8" s="864"/>
      <c r="D8" s="152"/>
      <c r="E8" s="153"/>
      <c r="F8" s="863"/>
      <c r="G8" s="887"/>
      <c r="H8" s="863"/>
      <c r="I8" s="887"/>
    </row>
    <row r="9" spans="1:9" ht="15.75">
      <c r="A9" s="318"/>
      <c r="B9" s="317"/>
      <c r="C9" s="318"/>
      <c r="D9" s="317"/>
      <c r="E9" s="318"/>
      <c r="F9" s="317"/>
      <c r="G9" s="316"/>
      <c r="H9" s="462"/>
      <c r="I9" s="357"/>
    </row>
    <row r="10" spans="1:10" ht="15" customHeight="1">
      <c r="A10" s="629" t="s">
        <v>47</v>
      </c>
      <c r="B10" s="634">
        <v>1938</v>
      </c>
      <c r="C10" s="423"/>
      <c r="D10" s="634">
        <v>1239</v>
      </c>
      <c r="E10" s="423"/>
      <c r="F10" s="634">
        <v>269</v>
      </c>
      <c r="G10" s="423"/>
      <c r="H10" s="634">
        <v>430</v>
      </c>
      <c r="I10" s="423"/>
      <c r="J10" s="6"/>
    </row>
    <row r="11" spans="1:9" ht="15" customHeight="1">
      <c r="A11" s="629" t="s">
        <v>48</v>
      </c>
      <c r="B11" s="194">
        <v>351</v>
      </c>
      <c r="C11" s="631"/>
      <c r="D11" s="208">
        <v>9</v>
      </c>
      <c r="E11" s="631"/>
      <c r="F11" s="630">
        <v>32</v>
      </c>
      <c r="G11" s="200"/>
      <c r="H11" s="630">
        <v>310</v>
      </c>
      <c r="I11" s="200"/>
    </row>
    <row r="12" spans="1:9" ht="15" customHeight="1">
      <c r="A12" s="629" t="s">
        <v>396</v>
      </c>
      <c r="B12" s="630">
        <v>815</v>
      </c>
      <c r="C12" s="632"/>
      <c r="D12" s="633">
        <v>505</v>
      </c>
      <c r="E12" s="632"/>
      <c r="F12" s="630">
        <v>117</v>
      </c>
      <c r="G12" s="200"/>
      <c r="H12" s="630">
        <v>193</v>
      </c>
      <c r="I12" s="200"/>
    </row>
    <row r="13" spans="1:9" ht="15" customHeight="1">
      <c r="A13" s="629" t="s">
        <v>50</v>
      </c>
      <c r="B13" s="194">
        <v>218428</v>
      </c>
      <c r="C13" s="631"/>
      <c r="D13" s="208">
        <v>107562</v>
      </c>
      <c r="E13" s="631"/>
      <c r="F13" s="194">
        <v>96756</v>
      </c>
      <c r="G13" s="27"/>
      <c r="H13" s="194">
        <v>14109</v>
      </c>
      <c r="I13" s="27"/>
    </row>
    <row r="14" spans="1:9" ht="15" customHeight="1">
      <c r="A14" s="629" t="s">
        <v>51</v>
      </c>
      <c r="B14" s="194">
        <v>47829</v>
      </c>
      <c r="C14" s="631"/>
      <c r="D14" s="208">
        <v>37137</v>
      </c>
      <c r="E14" s="631"/>
      <c r="F14" s="194">
        <v>8664</v>
      </c>
      <c r="G14" s="27"/>
      <c r="H14" s="194">
        <v>2029</v>
      </c>
      <c r="I14" s="27"/>
    </row>
    <row r="15" spans="1:9" ht="15" customHeight="1">
      <c r="A15" s="629" t="s">
        <v>52</v>
      </c>
      <c r="B15" s="194">
        <v>1530</v>
      </c>
      <c r="C15" s="631"/>
      <c r="D15" s="208">
        <v>654</v>
      </c>
      <c r="E15" s="631"/>
      <c r="F15" s="630">
        <v>649</v>
      </c>
      <c r="G15" s="200"/>
      <c r="H15" s="630">
        <v>227</v>
      </c>
      <c r="I15" s="200"/>
    </row>
    <row r="16" spans="1:9" ht="15" customHeight="1">
      <c r="A16" s="629" t="s">
        <v>395</v>
      </c>
      <c r="B16" s="626">
        <v>2710632</v>
      </c>
      <c r="C16" s="627"/>
      <c r="D16" s="628">
        <v>2048627</v>
      </c>
      <c r="E16" s="627"/>
      <c r="F16" s="626">
        <v>490537</v>
      </c>
      <c r="G16" s="408"/>
      <c r="H16" s="626">
        <v>171469</v>
      </c>
      <c r="I16" s="408"/>
    </row>
    <row r="17" spans="1:9" ht="15">
      <c r="A17" s="620" t="s">
        <v>54</v>
      </c>
      <c r="B17" s="621">
        <v>2981522</v>
      </c>
      <c r="C17" s="624"/>
      <c r="D17" s="625">
        <v>2195732</v>
      </c>
      <c r="E17" s="624"/>
      <c r="F17" s="621">
        <v>597025</v>
      </c>
      <c r="G17" s="218"/>
      <c r="H17" s="621">
        <v>188766</v>
      </c>
      <c r="I17" s="218"/>
    </row>
    <row r="18" spans="1:9" ht="9" customHeight="1">
      <c r="A18" s="620"/>
      <c r="B18" s="623"/>
      <c r="C18" s="622"/>
      <c r="D18" s="623"/>
      <c r="E18" s="622"/>
      <c r="F18" s="621"/>
      <c r="G18" s="218"/>
      <c r="H18" s="621"/>
      <c r="I18" s="218"/>
    </row>
    <row r="19" spans="1:9" ht="15">
      <c r="A19" s="620" t="s">
        <v>55</v>
      </c>
      <c r="B19" s="619">
        <v>15915</v>
      </c>
      <c r="C19" s="618"/>
      <c r="D19" s="617">
        <v>5863</v>
      </c>
      <c r="E19" s="615"/>
      <c r="F19" s="616">
        <v>5561</v>
      </c>
      <c r="G19" s="615"/>
      <c r="H19" s="614">
        <v>4491</v>
      </c>
      <c r="I19" s="408"/>
    </row>
    <row r="20" spans="1:9" ht="15.75" thickBot="1">
      <c r="A20" s="613" t="s">
        <v>56</v>
      </c>
      <c r="B20" s="611">
        <v>2965607</v>
      </c>
      <c r="C20" s="612"/>
      <c r="D20" s="611">
        <v>2189869</v>
      </c>
      <c r="E20" s="612"/>
      <c r="F20" s="611">
        <v>591464</v>
      </c>
      <c r="G20" s="610"/>
      <c r="H20" s="611">
        <v>184275</v>
      </c>
      <c r="I20" s="610"/>
    </row>
    <row r="21" spans="1:9" s="10" customFormat="1" ht="12">
      <c r="A21" s="777"/>
      <c r="B21" s="777"/>
      <c r="C21" s="777"/>
      <c r="D21" s="777"/>
      <c r="E21" s="777"/>
      <c r="F21" s="777"/>
      <c r="G21" s="777"/>
      <c r="H21" s="777"/>
      <c r="I21" s="777"/>
    </row>
    <row r="22" spans="1:9" s="10" customFormat="1" ht="12.75" customHeight="1">
      <c r="A22" s="777" t="s">
        <v>379</v>
      </c>
      <c r="B22" s="777"/>
      <c r="C22" s="777"/>
      <c r="D22" s="777"/>
      <c r="E22" s="777"/>
      <c r="F22" s="777"/>
      <c r="G22" s="777"/>
      <c r="H22" s="777"/>
      <c r="I22" s="777"/>
    </row>
    <row r="23" spans="1:9" s="10" customFormat="1" ht="24.75" customHeight="1">
      <c r="A23" s="777" t="s">
        <v>394</v>
      </c>
      <c r="B23" s="777"/>
      <c r="C23" s="777"/>
      <c r="D23" s="777"/>
      <c r="E23" s="777"/>
      <c r="F23" s="777"/>
      <c r="G23" s="777"/>
      <c r="H23" s="777"/>
      <c r="I23" s="777"/>
    </row>
    <row r="24" spans="1:9" s="10" customFormat="1" ht="12.75" customHeight="1">
      <c r="A24" s="777"/>
      <c r="B24" s="777"/>
      <c r="C24" s="777"/>
      <c r="D24" s="777"/>
      <c r="E24" s="777"/>
      <c r="F24" s="777"/>
      <c r="G24" s="777"/>
      <c r="H24" s="777"/>
      <c r="I24" s="777"/>
    </row>
    <row r="25" spans="1:9" ht="12.75" customHeight="1">
      <c r="A25" s="777" t="s">
        <v>101</v>
      </c>
      <c r="B25" s="777"/>
      <c r="C25" s="777"/>
      <c r="D25" s="777"/>
      <c r="E25" s="777"/>
      <c r="F25" s="777"/>
      <c r="G25" s="777"/>
      <c r="H25" s="777"/>
      <c r="I25" s="777"/>
    </row>
    <row r="26" spans="1:9" ht="12.75">
      <c r="A26" s="16"/>
      <c r="B26" s="609"/>
      <c r="D26" s="6"/>
      <c r="F26" s="357"/>
      <c r="H26" s="6"/>
      <c r="I26" s="357"/>
    </row>
    <row r="27" spans="1:9" ht="12.75">
      <c r="A27" s="16"/>
      <c r="B27" s="16"/>
      <c r="D27" s="6"/>
      <c r="F27" s="357"/>
      <c r="H27" s="6"/>
      <c r="I27" s="357"/>
    </row>
    <row r="28" spans="4:8" ht="12.75">
      <c r="D28" s="6"/>
      <c r="F28" s="6"/>
      <c r="H28" s="6"/>
    </row>
    <row r="29" spans="2:9" ht="12.75">
      <c r="B29" s="17"/>
      <c r="D29" s="183"/>
      <c r="F29" s="183"/>
      <c r="H29" s="183"/>
      <c r="I29"/>
    </row>
    <row r="30" spans="2:9" ht="12.75">
      <c r="B30" s="17"/>
      <c r="D30" s="183"/>
      <c r="F30" s="183"/>
      <c r="H30" s="183"/>
      <c r="I30"/>
    </row>
    <row r="31" spans="2:8" ht="12.75">
      <c r="B31" s="17"/>
      <c r="D31" s="6"/>
      <c r="F31" s="6"/>
      <c r="H31" s="6"/>
    </row>
    <row r="32" spans="2:8" ht="18" customHeight="1">
      <c r="B32" s="17"/>
      <c r="D32" s="183"/>
      <c r="F32" s="183"/>
      <c r="H32" s="183"/>
    </row>
    <row r="33" spans="2:8" ht="12.75">
      <c r="B33" s="17"/>
      <c r="D33" s="183"/>
      <c r="F33" s="183"/>
      <c r="H33" s="183"/>
    </row>
    <row r="35" spans="2:8" ht="18" customHeight="1">
      <c r="B35" s="17"/>
      <c r="D35" s="183"/>
      <c r="F35" s="17"/>
      <c r="H35" s="183"/>
    </row>
    <row r="36" spans="2:8" ht="12.75">
      <c r="B36" s="17"/>
      <c r="D36" s="183"/>
      <c r="F36" s="183"/>
      <c r="H36" s="183"/>
    </row>
    <row r="39" ht="15" customHeight="1"/>
    <row r="43" ht="9.75" customHeight="1"/>
    <row r="53" spans="1:9" s="10" customFormat="1" ht="12.75">
      <c r="A53"/>
      <c r="B53"/>
      <c r="C53" s="6"/>
      <c r="D53"/>
      <c r="E53" s="6"/>
      <c r="F53"/>
      <c r="G53" s="6"/>
      <c r="H53"/>
      <c r="I53" s="6"/>
    </row>
    <row r="54" spans="1:9" s="10" customFormat="1" ht="12.75">
      <c r="A54"/>
      <c r="B54"/>
      <c r="C54" s="6"/>
      <c r="D54"/>
      <c r="E54" s="6"/>
      <c r="F54"/>
      <c r="G54" s="6"/>
      <c r="H54"/>
      <c r="I54" s="6"/>
    </row>
    <row r="55" spans="1:9" s="10" customFormat="1" ht="12.75">
      <c r="A55"/>
      <c r="B55"/>
      <c r="C55" s="6"/>
      <c r="D55"/>
      <c r="E55" s="6"/>
      <c r="F55"/>
      <c r="G55" s="6"/>
      <c r="H55"/>
      <c r="I55" s="6"/>
    </row>
    <row r="56" spans="1:9" s="10" customFormat="1" ht="12.75">
      <c r="A56"/>
      <c r="B56"/>
      <c r="C56" s="6"/>
      <c r="D56"/>
      <c r="E56" s="6"/>
      <c r="F56"/>
      <c r="G56" s="6"/>
      <c r="H56"/>
      <c r="I56" s="6"/>
    </row>
    <row r="58" ht="15.75" customHeight="1"/>
    <row r="59" ht="15.75" customHeight="1"/>
    <row r="61" ht="14.25" customHeight="1"/>
    <row r="62" ht="14.25" customHeight="1"/>
    <row r="63" ht="14.25" customHeight="1"/>
    <row r="64" ht="14.25" customHeight="1"/>
    <row r="65" ht="15" customHeight="1"/>
    <row r="66" ht="1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5" customHeight="1"/>
    <row r="98" spans="1:9" s="10" customFormat="1" ht="10.5" customHeight="1">
      <c r="A98"/>
      <c r="B98"/>
      <c r="C98" s="6"/>
      <c r="D98"/>
      <c r="E98" s="6"/>
      <c r="F98"/>
      <c r="G98" s="6"/>
      <c r="H98"/>
      <c r="I98" s="6"/>
    </row>
    <row r="99" spans="1:9" s="10" customFormat="1" ht="10.5" customHeight="1">
      <c r="A99"/>
      <c r="B99"/>
      <c r="C99" s="6"/>
      <c r="D99"/>
      <c r="E99" s="6"/>
      <c r="F99"/>
      <c r="G99" s="6"/>
      <c r="H99"/>
      <c r="I99" s="6"/>
    </row>
    <row r="100" ht="10.5" customHeight="1"/>
    <row r="101" ht="18.75" customHeight="1"/>
    <row r="102" spans="1:9" s="211" customFormat="1" ht="18.75" customHeight="1">
      <c r="A102"/>
      <c r="B102"/>
      <c r="C102" s="6"/>
      <c r="D102"/>
      <c r="E102" s="6"/>
      <c r="F102"/>
      <c r="G102" s="6"/>
      <c r="H102"/>
      <c r="I102" s="6"/>
    </row>
    <row r="105" ht="15.75" customHeight="1"/>
    <row r="106" ht="15.75" customHeight="1"/>
    <row r="108" ht="15.75" customHeight="1"/>
    <row r="147" ht="15.75" customHeight="1"/>
    <row r="150" ht="15.75" customHeight="1"/>
    <row r="152" ht="24.75" customHeight="1"/>
    <row r="171" ht="9.75" customHeight="1"/>
    <row r="172" spans="1:9" s="10" customFormat="1" ht="12.75">
      <c r="A172"/>
      <c r="B172"/>
      <c r="C172" s="6"/>
      <c r="D172"/>
      <c r="E172" s="6"/>
      <c r="F172"/>
      <c r="G172" s="6"/>
      <c r="H172"/>
      <c r="I172" s="6"/>
    </row>
    <row r="175" ht="11.25" customHeight="1"/>
  </sheetData>
  <sheetProtection/>
  <mergeCells count="15">
    <mergeCell ref="A1:I1"/>
    <mergeCell ref="A2:I2"/>
    <mergeCell ref="A3:I3"/>
    <mergeCell ref="B5:C8"/>
    <mergeCell ref="D5:E5"/>
    <mergeCell ref="F5:G8"/>
    <mergeCell ref="H5:I8"/>
    <mergeCell ref="A5:A8"/>
    <mergeCell ref="D6:E6"/>
    <mergeCell ref="D7:E7"/>
    <mergeCell ref="A22:I22"/>
    <mergeCell ref="A21:I21"/>
    <mergeCell ref="A23:I23"/>
    <mergeCell ref="A24:I24"/>
    <mergeCell ref="A25:I25"/>
  </mergeCells>
  <printOptions horizontalCentered="1" verticalCentered="1"/>
  <pageMargins left="0.5" right="0.5" top="0.5" bottom="1" header="0.17" footer="0.17"/>
  <pageSetup fitToHeight="1" fitToWidth="1" horizontalDpi="600" verticalDpi="600" orientation="landscape" r:id="rId1"/>
  <headerFooter alignWithMargins="0">
    <oddFooter>&amp;C&amp;A</oddFooter>
  </headerFooter>
  <rowBreaks count="4" manualBreakCount="4">
    <brk id="25" max="255" man="1"/>
    <brk id="57" max="255" man="1"/>
    <brk id="100" max="255" man="1"/>
    <brk id="141" max="255" man="1"/>
  </rowBreaks>
</worksheet>
</file>

<file path=xl/worksheets/sheet49.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1">
      <selection activeCell="A1" sqref="A1:I29"/>
    </sheetView>
  </sheetViews>
  <sheetFormatPr defaultColWidth="9.140625" defaultRowHeight="12.75"/>
  <cols>
    <col min="1" max="1" width="44.140625" style="42" customWidth="1"/>
    <col min="2" max="2" width="15.7109375" style="42" customWidth="1"/>
    <col min="3" max="3" width="5.7109375" style="55" customWidth="1"/>
    <col min="4" max="4" width="15.7109375" style="42" customWidth="1"/>
    <col min="5" max="5" width="5.7109375" style="55" customWidth="1"/>
    <col min="6" max="6" width="16.57421875" style="42" customWidth="1"/>
    <col min="7" max="7" width="5.7109375" style="55" customWidth="1"/>
    <col min="8" max="8" width="15.7109375" style="42" customWidth="1"/>
    <col min="9" max="9" width="5.7109375" style="55" customWidth="1"/>
    <col min="10" max="16384" width="9.140625" style="42" customWidth="1"/>
  </cols>
  <sheetData>
    <row r="1" spans="1:9" ht="18.75" customHeight="1">
      <c r="A1" s="789" t="s">
        <v>407</v>
      </c>
      <c r="B1" s="789"/>
      <c r="C1" s="789"/>
      <c r="D1" s="789"/>
      <c r="E1" s="789"/>
      <c r="F1" s="789"/>
      <c r="G1" s="789"/>
      <c r="H1" s="789"/>
      <c r="I1" s="789"/>
    </row>
    <row r="2" spans="1:9" ht="18.75" customHeight="1">
      <c r="A2" s="790" t="s">
        <v>406</v>
      </c>
      <c r="B2" s="790"/>
      <c r="C2" s="790"/>
      <c r="D2" s="790"/>
      <c r="E2" s="790"/>
      <c r="F2" s="790"/>
      <c r="G2" s="790"/>
      <c r="H2" s="790"/>
      <c r="I2" s="790"/>
    </row>
    <row r="3" spans="1:9" ht="14.25">
      <c r="A3" s="798" t="s">
        <v>26</v>
      </c>
      <c r="B3" s="798"/>
      <c r="C3" s="798"/>
      <c r="D3" s="798"/>
      <c r="E3" s="798"/>
      <c r="F3" s="798"/>
      <c r="G3" s="798"/>
      <c r="H3" s="798"/>
      <c r="I3" s="798"/>
    </row>
    <row r="4" spans="1:8" ht="15.75">
      <c r="A4" s="659"/>
      <c r="B4" s="657"/>
      <c r="C4" s="658"/>
      <c r="D4" s="657"/>
      <c r="E4" s="658"/>
      <c r="F4" s="657"/>
      <c r="G4" s="658"/>
      <c r="H4" s="657"/>
    </row>
    <row r="5" spans="1:9" ht="15" customHeight="1">
      <c r="A5" s="794" t="s">
        <v>58</v>
      </c>
      <c r="B5" s="795" t="s">
        <v>0</v>
      </c>
      <c r="C5" s="794"/>
      <c r="D5" s="791"/>
      <c r="E5" s="793"/>
      <c r="F5" s="795" t="s">
        <v>400</v>
      </c>
      <c r="G5" s="900"/>
      <c r="H5" s="795" t="s">
        <v>399</v>
      </c>
      <c r="I5" s="900"/>
    </row>
    <row r="6" spans="1:9" ht="15" customHeight="1">
      <c r="A6" s="794"/>
      <c r="B6" s="796"/>
      <c r="C6" s="797"/>
      <c r="D6" s="791" t="s">
        <v>398</v>
      </c>
      <c r="E6" s="793"/>
      <c r="F6" s="796"/>
      <c r="G6" s="885"/>
      <c r="H6" s="796"/>
      <c r="I6" s="885"/>
    </row>
    <row r="7" spans="1:9" ht="15.75" customHeight="1">
      <c r="A7" s="794"/>
      <c r="B7" s="796"/>
      <c r="C7" s="797"/>
      <c r="D7" s="791" t="s">
        <v>397</v>
      </c>
      <c r="E7" s="793"/>
      <c r="F7" s="796"/>
      <c r="G7" s="885"/>
      <c r="H7" s="796"/>
      <c r="I7" s="885"/>
    </row>
    <row r="8" spans="1:9" ht="15.75">
      <c r="A8" s="794"/>
      <c r="B8" s="796"/>
      <c r="C8" s="797"/>
      <c r="D8" s="152"/>
      <c r="E8" s="153"/>
      <c r="F8" s="796"/>
      <c r="G8" s="885"/>
      <c r="H8" s="796"/>
      <c r="I8" s="885"/>
    </row>
    <row r="9" spans="1:8" ht="15.75">
      <c r="A9" s="45" t="s">
        <v>59</v>
      </c>
      <c r="B9" s="62"/>
      <c r="C9" s="63"/>
      <c r="D9" s="62"/>
      <c r="E9" s="61"/>
      <c r="F9" s="62"/>
      <c r="G9" s="61"/>
      <c r="H9" s="507"/>
    </row>
    <row r="10" spans="1:8" ht="14.25">
      <c r="A10" s="649" t="s">
        <v>60</v>
      </c>
      <c r="B10" s="654">
        <v>86234</v>
      </c>
      <c r="C10" s="656"/>
      <c r="D10" s="654">
        <v>66919</v>
      </c>
      <c r="E10" s="656"/>
      <c r="F10" s="654">
        <v>13831</v>
      </c>
      <c r="G10" s="655"/>
      <c r="H10" s="654">
        <v>5484</v>
      </c>
    </row>
    <row r="11" spans="1:8" ht="14.25">
      <c r="A11" s="649" t="s">
        <v>61</v>
      </c>
      <c r="B11" s="208">
        <v>166707</v>
      </c>
      <c r="C11" s="651"/>
      <c r="D11" s="208">
        <v>133379</v>
      </c>
      <c r="E11" s="651"/>
      <c r="F11" s="208">
        <v>25083</v>
      </c>
      <c r="G11" s="268"/>
      <c r="H11" s="208">
        <v>8245</v>
      </c>
    </row>
    <row r="12" spans="1:8" ht="15" customHeight="1">
      <c r="A12" s="649" t="s">
        <v>62</v>
      </c>
      <c r="B12" s="208">
        <v>19309</v>
      </c>
      <c r="C12" s="651"/>
      <c r="D12" s="208">
        <v>16883</v>
      </c>
      <c r="E12" s="651"/>
      <c r="F12" s="208">
        <v>1557</v>
      </c>
      <c r="G12" s="268"/>
      <c r="H12" s="208">
        <v>869</v>
      </c>
    </row>
    <row r="13" spans="1:8" ht="14.25">
      <c r="A13" s="649" t="s">
        <v>63</v>
      </c>
      <c r="B13" s="633">
        <v>985</v>
      </c>
      <c r="C13" s="650"/>
      <c r="D13" s="633">
        <v>393</v>
      </c>
      <c r="E13" s="650"/>
      <c r="F13" s="633">
        <v>323</v>
      </c>
      <c r="G13" s="159"/>
      <c r="H13" s="633">
        <v>269</v>
      </c>
    </row>
    <row r="14" spans="1:8" ht="14.25">
      <c r="A14" s="649" t="s">
        <v>405</v>
      </c>
      <c r="B14" s="628">
        <v>216156</v>
      </c>
      <c r="C14" s="647"/>
      <c r="D14" s="628">
        <v>157321</v>
      </c>
      <c r="E14" s="647"/>
      <c r="F14" s="628">
        <v>47365</v>
      </c>
      <c r="G14" s="653"/>
      <c r="H14" s="628">
        <v>11470</v>
      </c>
    </row>
    <row r="15" spans="1:8" ht="15">
      <c r="A15" s="642" t="s">
        <v>65</v>
      </c>
      <c r="B15" s="625">
        <v>489391</v>
      </c>
      <c r="C15" s="643"/>
      <c r="D15" s="625">
        <v>374896</v>
      </c>
      <c r="E15" s="643"/>
      <c r="F15" s="625">
        <v>88159</v>
      </c>
      <c r="G15" s="360"/>
      <c r="H15" s="625">
        <v>26336</v>
      </c>
    </row>
    <row r="16" spans="1:8" ht="15">
      <c r="A16" s="642"/>
      <c r="B16" s="625"/>
      <c r="C16" s="643"/>
      <c r="D16" s="625"/>
      <c r="E16" s="643"/>
      <c r="F16" s="625"/>
      <c r="G16" s="360"/>
      <c r="H16" s="625"/>
    </row>
    <row r="17" spans="1:8" ht="15">
      <c r="A17" s="642" t="s">
        <v>66</v>
      </c>
      <c r="B17" s="208"/>
      <c r="C17" s="651"/>
      <c r="D17" s="208"/>
      <c r="E17" s="651"/>
      <c r="F17" s="208"/>
      <c r="G17" s="268"/>
      <c r="H17" s="652"/>
    </row>
    <row r="18" spans="1:8" ht="14.25">
      <c r="A18" s="649" t="s">
        <v>67</v>
      </c>
      <c r="B18" s="208">
        <v>262108</v>
      </c>
      <c r="C18" s="651"/>
      <c r="D18" s="208">
        <v>193150</v>
      </c>
      <c r="E18" s="651"/>
      <c r="F18" s="208">
        <v>53687</v>
      </c>
      <c r="G18" s="268"/>
      <c r="H18" s="208">
        <v>15272</v>
      </c>
    </row>
    <row r="19" spans="1:8" ht="14.25">
      <c r="A19" s="649" t="s">
        <v>68</v>
      </c>
      <c r="B19" s="633">
        <v>895</v>
      </c>
      <c r="C19" s="650"/>
      <c r="D19" s="633">
        <v>760</v>
      </c>
      <c r="E19" s="650"/>
      <c r="F19" s="633">
        <v>109</v>
      </c>
      <c r="G19" s="159"/>
      <c r="H19" s="633">
        <v>26</v>
      </c>
    </row>
    <row r="20" spans="1:8" ht="14.25">
      <c r="A20" s="649" t="s">
        <v>316</v>
      </c>
      <c r="B20" s="633">
        <v>604</v>
      </c>
      <c r="C20" s="650"/>
      <c r="D20" s="633">
        <v>512</v>
      </c>
      <c r="E20" s="650"/>
      <c r="F20" s="633">
        <v>64</v>
      </c>
      <c r="G20" s="159"/>
      <c r="H20" s="633">
        <v>28</v>
      </c>
    </row>
    <row r="21" spans="1:8" ht="14.25">
      <c r="A21" s="649" t="s">
        <v>404</v>
      </c>
      <c r="B21" s="648">
        <v>3212</v>
      </c>
      <c r="C21" s="647"/>
      <c r="D21" s="646">
        <v>2111</v>
      </c>
      <c r="E21" s="645"/>
      <c r="F21" s="646">
        <v>810</v>
      </c>
      <c r="G21" s="645"/>
      <c r="H21" s="644">
        <v>292</v>
      </c>
    </row>
    <row r="22" spans="1:8" ht="15">
      <c r="A22" s="642" t="s">
        <v>71</v>
      </c>
      <c r="B22" s="625">
        <v>266819</v>
      </c>
      <c r="C22" s="643"/>
      <c r="D22" s="625">
        <v>196532</v>
      </c>
      <c r="E22" s="643"/>
      <c r="F22" s="625">
        <v>54670</v>
      </c>
      <c r="G22" s="360"/>
      <c r="H22" s="625">
        <v>15618</v>
      </c>
    </row>
    <row r="23" spans="1:8" ht="15">
      <c r="A23" s="642"/>
      <c r="B23" s="639"/>
      <c r="C23" s="641"/>
      <c r="D23" s="639"/>
      <c r="E23" s="641"/>
      <c r="F23" s="639"/>
      <c r="G23" s="640"/>
      <c r="H23" s="639"/>
    </row>
    <row r="24" spans="1:9" ht="15.75" thickBot="1">
      <c r="A24" s="638" t="s">
        <v>72</v>
      </c>
      <c r="B24" s="635">
        <v>222572</v>
      </c>
      <c r="C24" s="637"/>
      <c r="D24" s="635">
        <v>178364</v>
      </c>
      <c r="E24" s="637"/>
      <c r="F24" s="635">
        <v>33489</v>
      </c>
      <c r="G24" s="636"/>
      <c r="H24" s="635">
        <v>10718</v>
      </c>
      <c r="I24" s="86"/>
    </row>
    <row r="25" spans="1:9" ht="12.75">
      <c r="A25" s="799"/>
      <c r="B25" s="799"/>
      <c r="C25" s="799"/>
      <c r="D25" s="799"/>
      <c r="E25" s="799"/>
      <c r="F25" s="799"/>
      <c r="G25" s="799"/>
      <c r="H25" s="799"/>
      <c r="I25" s="799"/>
    </row>
    <row r="26" spans="1:9" ht="36.75" customHeight="1">
      <c r="A26" s="799" t="s">
        <v>403</v>
      </c>
      <c r="B26" s="799"/>
      <c r="C26" s="799"/>
      <c r="D26" s="799"/>
      <c r="E26" s="799"/>
      <c r="F26" s="799"/>
      <c r="G26" s="799"/>
      <c r="H26" s="799"/>
      <c r="I26" s="799"/>
    </row>
    <row r="27" spans="1:9" ht="12.75">
      <c r="A27" s="799"/>
      <c r="B27" s="799"/>
      <c r="C27" s="799"/>
      <c r="D27" s="799"/>
      <c r="E27" s="799"/>
      <c r="F27" s="799"/>
      <c r="G27" s="799"/>
      <c r="H27" s="799"/>
      <c r="I27" s="799"/>
    </row>
    <row r="28" spans="1:9" ht="12.75">
      <c r="A28" s="799" t="s">
        <v>379</v>
      </c>
      <c r="B28" s="799"/>
      <c r="C28" s="799"/>
      <c r="D28" s="799"/>
      <c r="E28" s="799"/>
      <c r="F28" s="799"/>
      <c r="G28" s="799"/>
      <c r="H28" s="799"/>
      <c r="I28" s="799"/>
    </row>
    <row r="29" spans="1:9" ht="12.75">
      <c r="A29" s="799" t="s">
        <v>101</v>
      </c>
      <c r="B29" s="799"/>
      <c r="C29" s="799"/>
      <c r="D29" s="799"/>
      <c r="E29" s="799"/>
      <c r="F29" s="799"/>
      <c r="G29" s="799"/>
      <c r="H29" s="799"/>
      <c r="I29" s="799"/>
    </row>
    <row r="30" spans="2:9" ht="12.75">
      <c r="B30" s="476"/>
      <c r="D30" s="57"/>
      <c r="F30" s="57"/>
      <c r="H30" s="57"/>
      <c r="I30" s="42"/>
    </row>
    <row r="31" spans="2:9" ht="12.75">
      <c r="B31" s="476"/>
      <c r="D31" s="57"/>
      <c r="F31" s="57"/>
      <c r="I31" s="42"/>
    </row>
    <row r="32" spans="2:9" ht="12.75">
      <c r="B32" s="55"/>
      <c r="I32" s="42"/>
    </row>
    <row r="33" spans="2:9" ht="12.75">
      <c r="B33" s="476"/>
      <c r="D33" s="57"/>
      <c r="F33" s="57"/>
      <c r="H33" s="57"/>
      <c r="I33" s="42"/>
    </row>
    <row r="34" spans="2:9" ht="12.75">
      <c r="B34" s="476"/>
      <c r="D34" s="57"/>
      <c r="F34" s="57"/>
      <c r="H34" s="57"/>
      <c r="I34" s="42"/>
    </row>
    <row r="35" spans="2:9" ht="12.75">
      <c r="B35" s="476"/>
      <c r="D35" s="57"/>
      <c r="F35" s="57"/>
      <c r="H35" s="57"/>
      <c r="I35" s="42"/>
    </row>
    <row r="36" spans="2:9" ht="12.75">
      <c r="B36" s="55"/>
      <c r="I36" s="42"/>
    </row>
    <row r="37" spans="2:9" ht="12.75">
      <c r="B37" s="55"/>
      <c r="I37" s="42"/>
    </row>
    <row r="38" spans="2:9" ht="12.75">
      <c r="B38" s="476"/>
      <c r="D38" s="57"/>
      <c r="I38" s="42"/>
    </row>
    <row r="39" spans="2:9" ht="12.75">
      <c r="B39" s="476"/>
      <c r="D39" s="57"/>
      <c r="F39" s="57"/>
      <c r="H39" s="57"/>
      <c r="I39" s="42"/>
    </row>
    <row r="40" spans="2:9" ht="12.75">
      <c r="B40" s="476"/>
      <c r="D40" s="57"/>
      <c r="F40" s="57"/>
      <c r="H40" s="57"/>
      <c r="I40" s="42"/>
    </row>
    <row r="41" spans="2:9" ht="12.75">
      <c r="B41" s="476"/>
      <c r="D41" s="57"/>
      <c r="F41" s="57"/>
      <c r="I41" s="42"/>
    </row>
    <row r="42" spans="2:9" ht="12.75">
      <c r="B42" s="55"/>
      <c r="C42" s="42"/>
      <c r="E42" s="42"/>
      <c r="G42" s="42"/>
      <c r="I42" s="42"/>
    </row>
    <row r="43" spans="2:9" ht="12.75">
      <c r="B43" s="55"/>
      <c r="C43" s="42"/>
      <c r="E43" s="42"/>
      <c r="G43" s="42"/>
      <c r="I43" s="42"/>
    </row>
    <row r="44" spans="2:9" ht="12.75">
      <c r="B44" s="55"/>
      <c r="C44" s="42"/>
      <c r="E44" s="42"/>
      <c r="G44" s="42"/>
      <c r="I44" s="42"/>
    </row>
  </sheetData>
  <sheetProtection/>
  <mergeCells count="15">
    <mergeCell ref="A1:I1"/>
    <mergeCell ref="A2:I2"/>
    <mergeCell ref="D5:E5"/>
    <mergeCell ref="A5:A8"/>
    <mergeCell ref="A3:I3"/>
    <mergeCell ref="B5:C8"/>
    <mergeCell ref="F5:G8"/>
    <mergeCell ref="H5:I8"/>
    <mergeCell ref="D7:E7"/>
    <mergeCell ref="D6:E6"/>
    <mergeCell ref="A26:I26"/>
    <mergeCell ref="A25:I25"/>
    <mergeCell ref="A27:I27"/>
    <mergeCell ref="A28:I28"/>
    <mergeCell ref="A29:I29"/>
  </mergeCells>
  <printOptions horizontalCentered="1" verticalCentered="1"/>
  <pageMargins left="0.45" right="0.45" top="1" bottom="1" header="0.5" footer="0.5"/>
  <pageSetup fitToHeight="1" fitToWidth="1" horizontalDpi="600" verticalDpi="600" orientation="landscape"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98"/>
  <sheetViews>
    <sheetView zoomScalePageLayoutView="0" workbookViewId="0" topLeftCell="A1">
      <selection activeCell="A1" sqref="A1:G23"/>
    </sheetView>
  </sheetViews>
  <sheetFormatPr defaultColWidth="9.140625" defaultRowHeight="12.75"/>
  <cols>
    <col min="1" max="1" width="43.00390625" style="42" customWidth="1"/>
    <col min="2" max="2" width="15.7109375" style="42" customWidth="1"/>
    <col min="3" max="3" width="7.00390625" style="55" customWidth="1"/>
    <col min="4" max="4" width="15.28125" style="42" customWidth="1"/>
    <col min="5" max="5" width="5.8515625" style="55" customWidth="1"/>
    <col min="6" max="6" width="15.140625" style="42" customWidth="1"/>
    <col min="7" max="7" width="5.00390625" style="42" customWidth="1"/>
    <col min="8" max="16384" width="9.140625" style="42" customWidth="1"/>
  </cols>
  <sheetData>
    <row r="1" spans="1:7" s="77" customFormat="1" ht="18.75" customHeight="1">
      <c r="A1" s="789" t="s">
        <v>42</v>
      </c>
      <c r="B1" s="789"/>
      <c r="C1" s="789"/>
      <c r="D1" s="789"/>
      <c r="E1" s="789"/>
      <c r="F1" s="789"/>
      <c r="G1" s="789"/>
    </row>
    <row r="2" spans="1:7" s="77" customFormat="1" ht="18.75" customHeight="1">
      <c r="A2" s="790" t="s">
        <v>100</v>
      </c>
      <c r="B2" s="790"/>
      <c r="C2" s="790"/>
      <c r="D2" s="790"/>
      <c r="E2" s="790"/>
      <c r="F2" s="790"/>
      <c r="G2" s="790"/>
    </row>
    <row r="3" spans="1:7" s="78" customFormat="1" ht="14.25">
      <c r="A3" s="798" t="s">
        <v>26</v>
      </c>
      <c r="B3" s="798"/>
      <c r="C3" s="798"/>
      <c r="D3" s="798"/>
      <c r="E3" s="798"/>
      <c r="F3" s="798"/>
      <c r="G3" s="798"/>
    </row>
    <row r="4" ht="15.75">
      <c r="A4" s="79"/>
    </row>
    <row r="5" spans="1:7" ht="15" customHeight="1">
      <c r="A5" s="794" t="s">
        <v>43</v>
      </c>
      <c r="B5" s="795" t="s">
        <v>0</v>
      </c>
      <c r="C5" s="794"/>
      <c r="D5" s="791" t="s">
        <v>44</v>
      </c>
      <c r="E5" s="793"/>
      <c r="F5" s="791" t="s">
        <v>44</v>
      </c>
      <c r="G5" s="792"/>
    </row>
    <row r="6" spans="1:7" ht="18" customHeight="1">
      <c r="A6" s="794"/>
      <c r="B6" s="796"/>
      <c r="C6" s="797"/>
      <c r="D6" s="791" t="s">
        <v>45</v>
      </c>
      <c r="E6" s="793"/>
      <c r="F6" s="791" t="s">
        <v>46</v>
      </c>
      <c r="G6" s="792"/>
    </row>
    <row r="7" spans="1:7" ht="7.5" customHeight="1">
      <c r="A7" s="80"/>
      <c r="B7" s="81"/>
      <c r="C7" s="80"/>
      <c r="D7" s="81"/>
      <c r="E7" s="82"/>
      <c r="F7" s="81"/>
      <c r="G7" s="82"/>
    </row>
    <row r="8" spans="1:11" ht="14.25">
      <c r="A8" s="120" t="s">
        <v>47</v>
      </c>
      <c r="B8" s="66">
        <v>66708</v>
      </c>
      <c r="C8" s="67"/>
      <c r="D8" s="66">
        <v>61569</v>
      </c>
      <c r="E8" s="67"/>
      <c r="F8" s="66">
        <v>5139</v>
      </c>
      <c r="G8" s="55"/>
      <c r="I8" s="57"/>
      <c r="J8" s="57"/>
      <c r="K8" s="57"/>
    </row>
    <row r="9" spans="1:7" ht="14.25">
      <c r="A9" s="120" t="s">
        <v>48</v>
      </c>
      <c r="B9" s="66">
        <v>516</v>
      </c>
      <c r="C9" s="67"/>
      <c r="D9" s="66">
        <v>64</v>
      </c>
      <c r="E9" s="67"/>
      <c r="F9" s="66">
        <v>452</v>
      </c>
      <c r="G9" s="55"/>
    </row>
    <row r="10" spans="1:11" ht="14.25">
      <c r="A10" s="120" t="s">
        <v>49</v>
      </c>
      <c r="B10" s="66">
        <v>19111</v>
      </c>
      <c r="C10" s="67"/>
      <c r="D10" s="66">
        <v>16714</v>
      </c>
      <c r="E10" s="67"/>
      <c r="F10" s="66">
        <v>2397</v>
      </c>
      <c r="G10" s="55"/>
      <c r="I10" s="57"/>
      <c r="J10" s="57"/>
      <c r="K10" s="57"/>
    </row>
    <row r="11" spans="1:11" ht="14.25">
      <c r="A11" s="120" t="s">
        <v>50</v>
      </c>
      <c r="B11" s="66">
        <v>295512</v>
      </c>
      <c r="C11" s="67"/>
      <c r="D11" s="66">
        <v>4897</v>
      </c>
      <c r="E11" s="67"/>
      <c r="F11" s="66">
        <v>290615</v>
      </c>
      <c r="G11" s="55"/>
      <c r="I11" s="57"/>
      <c r="J11" s="57"/>
      <c r="K11" s="57"/>
    </row>
    <row r="12" spans="1:11" ht="14.25">
      <c r="A12" s="120" t="s">
        <v>51</v>
      </c>
      <c r="B12" s="66">
        <v>49526</v>
      </c>
      <c r="C12" s="67"/>
      <c r="D12" s="66">
        <v>256</v>
      </c>
      <c r="E12" s="67"/>
      <c r="F12" s="66">
        <v>49270</v>
      </c>
      <c r="G12" s="55"/>
      <c r="I12" s="57"/>
      <c r="K12" s="57"/>
    </row>
    <row r="13" spans="1:11" ht="14.25">
      <c r="A13" s="120" t="s">
        <v>52</v>
      </c>
      <c r="B13" s="66">
        <v>11669</v>
      </c>
      <c r="C13" s="67"/>
      <c r="D13" s="66">
        <v>8536</v>
      </c>
      <c r="E13" s="67"/>
      <c r="F13" s="66">
        <v>3134</v>
      </c>
      <c r="G13" s="55"/>
      <c r="I13" s="57"/>
      <c r="J13" s="57"/>
      <c r="K13" s="57"/>
    </row>
    <row r="14" spans="1:11" ht="14.25">
      <c r="A14" s="120" t="s">
        <v>53</v>
      </c>
      <c r="B14" s="68">
        <v>5647431</v>
      </c>
      <c r="C14" s="83"/>
      <c r="D14" s="68">
        <v>2554568</v>
      </c>
      <c r="E14" s="83"/>
      <c r="F14" s="68">
        <v>3092863</v>
      </c>
      <c r="G14" s="55"/>
      <c r="I14" s="57"/>
      <c r="J14" s="57"/>
      <c r="K14" s="57"/>
    </row>
    <row r="15" spans="1:11" ht="15">
      <c r="A15" s="121" t="s">
        <v>54</v>
      </c>
      <c r="B15" s="70">
        <v>6090473</v>
      </c>
      <c r="C15" s="71"/>
      <c r="D15" s="70">
        <v>2646603</v>
      </c>
      <c r="E15" s="71"/>
      <c r="F15" s="70">
        <v>3443870</v>
      </c>
      <c r="G15" s="55"/>
      <c r="I15" s="57"/>
      <c r="J15" s="57"/>
      <c r="K15" s="57"/>
    </row>
    <row r="16" spans="1:11" ht="7.5" customHeight="1">
      <c r="A16" s="122"/>
      <c r="B16" s="70"/>
      <c r="C16" s="71"/>
      <c r="D16" s="70"/>
      <c r="E16" s="71"/>
      <c r="F16" s="70"/>
      <c r="G16" s="55"/>
      <c r="I16" s="57"/>
      <c r="J16" s="57"/>
      <c r="K16" s="57"/>
    </row>
    <row r="17" spans="1:11" ht="15">
      <c r="A17" s="121" t="s">
        <v>55</v>
      </c>
      <c r="B17" s="70">
        <v>138157</v>
      </c>
      <c r="C17" s="71"/>
      <c r="D17" s="70">
        <v>102528</v>
      </c>
      <c r="E17" s="71"/>
      <c r="F17" s="70">
        <v>35628</v>
      </c>
      <c r="G17" s="55"/>
      <c r="I17" s="57"/>
      <c r="J17" s="57"/>
      <c r="K17" s="57"/>
    </row>
    <row r="18" spans="1:11" ht="15.75" thickBot="1">
      <c r="A18" s="123" t="s">
        <v>56</v>
      </c>
      <c r="B18" s="84">
        <v>5952317</v>
      </c>
      <c r="C18" s="85"/>
      <c r="D18" s="84">
        <v>2544075</v>
      </c>
      <c r="E18" s="85"/>
      <c r="F18" s="84">
        <v>3408242</v>
      </c>
      <c r="G18" s="86"/>
      <c r="I18" s="57"/>
      <c r="J18" s="57"/>
      <c r="K18" s="57"/>
    </row>
    <row r="19" spans="1:7" ht="12.75">
      <c r="A19" s="800"/>
      <c r="B19" s="800"/>
      <c r="C19" s="800"/>
      <c r="D19" s="800"/>
      <c r="E19" s="800"/>
      <c r="F19" s="800"/>
      <c r="G19" s="800"/>
    </row>
    <row r="20" spans="1:7" ht="24.75" customHeight="1">
      <c r="A20" s="799" t="s">
        <v>113</v>
      </c>
      <c r="B20" s="799"/>
      <c r="C20" s="799"/>
      <c r="D20" s="799"/>
      <c r="E20" s="799"/>
      <c r="F20" s="799"/>
      <c r="G20" s="799"/>
    </row>
    <row r="21" spans="1:7" s="75" customFormat="1" ht="12.75" customHeight="1">
      <c r="A21" s="799"/>
      <c r="B21" s="799"/>
      <c r="C21" s="799"/>
      <c r="D21" s="799"/>
      <c r="E21" s="799"/>
      <c r="F21" s="799"/>
      <c r="G21" s="799"/>
    </row>
    <row r="22" spans="1:7" s="75" customFormat="1" ht="37.5" customHeight="1">
      <c r="A22" s="799" t="s">
        <v>114</v>
      </c>
      <c r="B22" s="799"/>
      <c r="C22" s="799"/>
      <c r="D22" s="799"/>
      <c r="E22" s="799"/>
      <c r="F22" s="799"/>
      <c r="G22" s="799"/>
    </row>
    <row r="23" spans="1:7" s="75" customFormat="1" ht="12.75" customHeight="1">
      <c r="A23" s="799" t="s">
        <v>101</v>
      </c>
      <c r="B23" s="799"/>
      <c r="C23" s="799"/>
      <c r="D23" s="799"/>
      <c r="E23" s="799"/>
      <c r="F23" s="799"/>
      <c r="G23" s="799"/>
    </row>
    <row r="24" spans="9:11" ht="12.75">
      <c r="I24" s="75"/>
      <c r="J24" s="75"/>
      <c r="K24" s="75"/>
    </row>
    <row r="26" spans="2:6" ht="12.75">
      <c r="B26" s="57"/>
      <c r="D26" s="57"/>
      <c r="F26" s="57"/>
    </row>
    <row r="27" spans="1:11" s="77" customFormat="1" ht="12.75">
      <c r="A27" s="42"/>
      <c r="B27" s="42"/>
      <c r="D27" s="42"/>
      <c r="F27" s="42"/>
      <c r="G27" s="42"/>
      <c r="I27" s="42"/>
      <c r="J27" s="42"/>
      <c r="K27" s="42"/>
    </row>
    <row r="28" spans="1:11" s="58" customFormat="1" ht="14.25">
      <c r="A28" s="42"/>
      <c r="B28" s="57"/>
      <c r="D28" s="57"/>
      <c r="F28" s="57"/>
      <c r="G28" s="42"/>
      <c r="I28" s="77"/>
      <c r="J28" s="77"/>
      <c r="K28" s="77"/>
    </row>
    <row r="29" spans="2:11" ht="14.25">
      <c r="B29" s="57"/>
      <c r="D29" s="57"/>
      <c r="F29" s="57"/>
      <c r="I29" s="58"/>
      <c r="J29" s="58"/>
      <c r="K29" s="58"/>
    </row>
    <row r="30" spans="2:6" ht="12.75">
      <c r="B30" s="57"/>
      <c r="F30" s="57"/>
    </row>
    <row r="31" spans="2:6" ht="18.75" customHeight="1">
      <c r="B31" s="57"/>
      <c r="D31" s="57"/>
      <c r="F31" s="57"/>
    </row>
    <row r="32" spans="2:6" ht="15" customHeight="1">
      <c r="B32" s="57"/>
      <c r="D32" s="57"/>
      <c r="F32" s="57"/>
    </row>
    <row r="33" spans="2:6" ht="12.75">
      <c r="B33" s="57"/>
      <c r="D33" s="57"/>
      <c r="F33" s="57"/>
    </row>
    <row r="34" spans="2:6" ht="12.75">
      <c r="B34" s="57"/>
      <c r="D34" s="57"/>
      <c r="F34" s="57"/>
    </row>
    <row r="35" spans="2:6" ht="12.75">
      <c r="B35" s="57"/>
      <c r="D35" s="57"/>
      <c r="F35" s="57"/>
    </row>
    <row r="36" spans="2:6" ht="12.75">
      <c r="B36" s="57"/>
      <c r="D36" s="57"/>
      <c r="F36" s="57"/>
    </row>
    <row r="37" spans="3:5" ht="12.75">
      <c r="C37" s="42"/>
      <c r="E37" s="42"/>
    </row>
    <row r="38" spans="3:5" ht="12.75">
      <c r="C38" s="42"/>
      <c r="E38" s="42"/>
    </row>
    <row r="39" spans="3:5" ht="12.75">
      <c r="C39" s="42"/>
      <c r="E39" s="42"/>
    </row>
    <row r="40" spans="3:5" ht="9.75" customHeight="1">
      <c r="C40" s="42"/>
      <c r="E40" s="42"/>
    </row>
    <row r="41" spans="3:14" ht="15" customHeight="1">
      <c r="C41" s="42"/>
      <c r="E41" s="42"/>
      <c r="J41" s="55"/>
      <c r="K41" s="55"/>
      <c r="L41" s="87"/>
      <c r="M41" s="87"/>
      <c r="N41" s="55"/>
    </row>
    <row r="42" spans="3:14" ht="15">
      <c r="C42" s="42"/>
      <c r="E42" s="42"/>
      <c r="J42" s="55"/>
      <c r="K42" s="87"/>
      <c r="L42" s="87"/>
      <c r="M42" s="87"/>
      <c r="N42" s="55"/>
    </row>
    <row r="43" spans="3:14" ht="14.25" customHeight="1">
      <c r="C43" s="42"/>
      <c r="E43" s="42"/>
      <c r="J43" s="55"/>
      <c r="K43" s="87"/>
      <c r="L43" s="87"/>
      <c r="M43" s="87"/>
      <c r="N43" s="55"/>
    </row>
    <row r="44" spans="3:14" ht="15">
      <c r="C44" s="42"/>
      <c r="E44" s="42"/>
      <c r="J44" s="55"/>
      <c r="K44" s="87"/>
      <c r="L44" s="87"/>
      <c r="M44" s="87"/>
      <c r="N44" s="55"/>
    </row>
    <row r="45" spans="3:14" ht="15">
      <c r="C45" s="42"/>
      <c r="E45" s="42"/>
      <c r="J45" s="55"/>
      <c r="K45" s="87"/>
      <c r="L45" s="55"/>
      <c r="M45" s="55"/>
      <c r="N45" s="55"/>
    </row>
    <row r="46" spans="3:14" ht="12.75">
      <c r="C46" s="42"/>
      <c r="E46" s="42"/>
      <c r="J46" s="55"/>
      <c r="K46" s="55"/>
      <c r="L46" s="55"/>
      <c r="M46" s="55"/>
      <c r="N46" s="55"/>
    </row>
    <row r="47" spans="3:5" ht="7.5" customHeight="1">
      <c r="C47" s="42"/>
      <c r="E47" s="42"/>
    </row>
    <row r="48" spans="3:5" ht="12.75">
      <c r="C48" s="42"/>
      <c r="E48" s="42"/>
    </row>
    <row r="49" spans="3:5" ht="9" customHeight="1">
      <c r="C49" s="42"/>
      <c r="E49" s="42"/>
    </row>
    <row r="50" spans="1:11" s="75" customFormat="1" ht="12.75">
      <c r="A50" s="42"/>
      <c r="B50" s="42"/>
      <c r="C50" s="42"/>
      <c r="D50" s="42"/>
      <c r="E50" s="42"/>
      <c r="F50" s="42"/>
      <c r="G50" s="42"/>
      <c r="I50" s="42"/>
      <c r="J50" s="42"/>
      <c r="K50" s="42"/>
    </row>
    <row r="51" spans="1:7" s="75" customFormat="1" ht="12.75">
      <c r="A51" s="42"/>
      <c r="B51" s="42"/>
      <c r="C51" s="42"/>
      <c r="D51" s="42"/>
      <c r="E51" s="42"/>
      <c r="F51" s="42"/>
      <c r="G51" s="42"/>
    </row>
    <row r="52" spans="1:7" s="75" customFormat="1" ht="12.75">
      <c r="A52" s="42"/>
      <c r="B52" s="42"/>
      <c r="C52" s="42"/>
      <c r="D52" s="42"/>
      <c r="E52" s="42"/>
      <c r="F52" s="42"/>
      <c r="G52" s="42"/>
    </row>
    <row r="53" spans="1:7" s="75" customFormat="1" ht="12.75">
      <c r="A53" s="42"/>
      <c r="B53" s="42"/>
      <c r="C53" s="42"/>
      <c r="D53" s="42"/>
      <c r="E53" s="42"/>
      <c r="F53" s="42"/>
      <c r="G53" s="42"/>
    </row>
    <row r="54" spans="3:11" ht="12.75">
      <c r="C54" s="42"/>
      <c r="E54" s="42"/>
      <c r="I54" s="75"/>
      <c r="J54" s="75"/>
      <c r="K54" s="75"/>
    </row>
    <row r="55" spans="3:5" ht="12.75">
      <c r="C55" s="42"/>
      <c r="E55" s="42"/>
    </row>
    <row r="56" spans="1:11" s="77" customFormat="1" ht="12.75">
      <c r="A56" s="42"/>
      <c r="B56" s="42"/>
      <c r="C56" s="42"/>
      <c r="D56" s="42"/>
      <c r="E56" s="42"/>
      <c r="F56" s="42"/>
      <c r="G56" s="42"/>
      <c r="I56" s="42"/>
      <c r="J56" s="42"/>
      <c r="K56" s="42"/>
    </row>
    <row r="57" spans="3:11" ht="12.75">
      <c r="C57" s="42"/>
      <c r="E57" s="42"/>
      <c r="I57" s="77"/>
      <c r="J57" s="77"/>
      <c r="K57" s="77"/>
    </row>
    <row r="58" ht="18" customHeight="1"/>
    <row r="94" spans="9:11" s="75" customFormat="1" ht="12.75">
      <c r="I94" s="42"/>
      <c r="J94" s="42"/>
      <c r="K94" s="42"/>
    </row>
    <row r="95" spans="9:11" ht="12.75">
      <c r="I95" s="75"/>
      <c r="J95" s="75"/>
      <c r="K95" s="75"/>
    </row>
    <row r="96" ht="18" customHeight="1"/>
    <row r="97" spans="9:11" s="77" customFormat="1" ht="12.75">
      <c r="I97" s="42"/>
      <c r="J97" s="42"/>
      <c r="K97" s="42"/>
    </row>
    <row r="98" spans="9:11" ht="12.75">
      <c r="I98" s="77"/>
      <c r="J98" s="77"/>
      <c r="K98" s="77"/>
    </row>
    <row r="134" spans="9:11" s="75" customFormat="1" ht="12.75">
      <c r="I134" s="42"/>
      <c r="J134" s="42"/>
      <c r="K134" s="42"/>
    </row>
    <row r="135" spans="9:11" ht="12.75">
      <c r="I135" s="75"/>
      <c r="J135" s="75"/>
      <c r="K135" s="75"/>
    </row>
    <row r="136" ht="18" customHeight="1"/>
    <row r="174" spans="9:11" s="75" customFormat="1" ht="12.75">
      <c r="I174" s="42"/>
      <c r="J174" s="42"/>
      <c r="K174" s="42"/>
    </row>
    <row r="175" spans="9:11" ht="12.75">
      <c r="I175" s="75"/>
      <c r="J175" s="75"/>
      <c r="K175" s="75"/>
    </row>
    <row r="178" spans="9:11" s="88" customFormat="1" ht="12.75">
      <c r="I178" s="42"/>
      <c r="J178" s="42"/>
      <c r="K178" s="42"/>
    </row>
    <row r="179" spans="9:11" ht="12.75">
      <c r="I179" s="88"/>
      <c r="J179" s="88"/>
      <c r="K179" s="88"/>
    </row>
    <row r="217" spans="9:11" s="88" customFormat="1" ht="12.75">
      <c r="I217" s="42"/>
      <c r="J217" s="42"/>
      <c r="K217" s="42"/>
    </row>
    <row r="218" spans="9:11" ht="12.75">
      <c r="I218" s="88"/>
      <c r="J218" s="88"/>
      <c r="K218" s="88"/>
    </row>
    <row r="240" ht="7.5" customHeight="1"/>
    <row r="242" ht="9.75" customHeight="1"/>
    <row r="243" spans="9:11" s="75" customFormat="1" ht="12.75">
      <c r="I243" s="42"/>
      <c r="J243" s="42"/>
      <c r="K243" s="42"/>
    </row>
    <row r="244" spans="9:11" ht="12.75">
      <c r="I244" s="75"/>
      <c r="J244" s="75"/>
      <c r="K244" s="75"/>
    </row>
    <row r="312" ht="7.5" customHeight="1"/>
    <row r="314" ht="9.75" customHeight="1"/>
    <row r="315" spans="9:11" s="89" customFormat="1" ht="12.75">
      <c r="I315" s="42"/>
      <c r="J315" s="42"/>
      <c r="K315" s="42"/>
    </row>
    <row r="316" spans="9:11" ht="12.75">
      <c r="I316" s="89"/>
      <c r="J316" s="89"/>
      <c r="K316" s="89"/>
    </row>
    <row r="383" ht="7.5" customHeight="1"/>
    <row r="385" ht="9.75" customHeight="1"/>
    <row r="386" spans="9:11" s="89" customFormat="1" ht="12.75">
      <c r="I386" s="42"/>
      <c r="J386" s="42"/>
      <c r="K386" s="42"/>
    </row>
    <row r="387" spans="9:11" ht="12.75">
      <c r="I387" s="89"/>
      <c r="J387" s="89"/>
      <c r="K387" s="89"/>
    </row>
    <row r="388" ht="18" customHeight="1"/>
    <row r="389" ht="18" customHeight="1"/>
    <row r="390" spans="9:11" s="90" customFormat="1" ht="12.75">
      <c r="I390" s="42"/>
      <c r="J390" s="42"/>
      <c r="K390" s="42"/>
    </row>
    <row r="391" spans="9:11" ht="12.75">
      <c r="I391" s="90"/>
      <c r="J391" s="90"/>
      <c r="K391" s="90"/>
    </row>
    <row r="431" spans="9:11" s="88" customFormat="1" ht="12.75">
      <c r="I431" s="42"/>
      <c r="J431" s="42"/>
      <c r="K431" s="42"/>
    </row>
    <row r="432" spans="9:11" ht="12.75">
      <c r="I432" s="88"/>
      <c r="J432" s="88"/>
      <c r="K432" s="88"/>
    </row>
    <row r="471" spans="9:11" s="88" customFormat="1" ht="12.75">
      <c r="I471" s="42"/>
      <c r="J471" s="42"/>
      <c r="K471" s="42"/>
    </row>
    <row r="472" spans="9:11" ht="12.75">
      <c r="I472" s="88"/>
      <c r="J472" s="88"/>
      <c r="K472" s="88"/>
    </row>
    <row r="494" ht="7.5" customHeight="1"/>
    <row r="496" ht="9.75" customHeight="1"/>
    <row r="497" spans="9:11" s="89" customFormat="1" ht="12.75">
      <c r="I497" s="42"/>
      <c r="J497" s="42"/>
      <c r="K497" s="42"/>
    </row>
    <row r="498" spans="9:11" ht="12.75">
      <c r="I498" s="89"/>
      <c r="J498" s="89"/>
      <c r="K498" s="89"/>
    </row>
  </sheetData>
  <sheetProtection/>
  <mergeCells count="14">
    <mergeCell ref="A20:G20"/>
    <mergeCell ref="A22:G22"/>
    <mergeCell ref="A23:G23"/>
    <mergeCell ref="A21:G21"/>
    <mergeCell ref="A19:G19"/>
    <mergeCell ref="A1:G1"/>
    <mergeCell ref="A2:G2"/>
    <mergeCell ref="F5:G5"/>
    <mergeCell ref="F6:G6"/>
    <mergeCell ref="D5:E5"/>
    <mergeCell ref="D6:E6"/>
    <mergeCell ref="A5:A6"/>
    <mergeCell ref="B5:C6"/>
    <mergeCell ref="A3:G3"/>
  </mergeCells>
  <printOptions horizontalCentered="1"/>
  <pageMargins left="0.5" right="0.5" top="1" bottom="0.19" header="0.2" footer="0.18"/>
  <pageSetup fitToHeight="1" fitToWidth="1" horizontalDpi="600" verticalDpi="600" orientation="landscape" r:id="rId1"/>
  <headerFooter alignWithMargins="0">
    <oddFooter>&amp;C&amp;A</oddFooter>
  </headerFooter>
  <rowBreaks count="12" manualBreakCount="12">
    <brk id="24" max="255" man="1"/>
    <brk id="53" max="255" man="1"/>
    <brk id="94" max="255" man="1"/>
    <brk id="134" max="255" man="1"/>
    <brk id="175" max="255" man="1"/>
    <brk id="215" max="255" man="1"/>
    <brk id="244" max="255" man="1"/>
    <brk id="285" max="255" man="1"/>
    <brk id="316" max="255" man="1"/>
    <brk id="356" max="255" man="1"/>
    <brk id="387" max="255" man="1"/>
    <brk id="468" max="255" man="1"/>
  </rowBreaks>
</worksheet>
</file>

<file path=xl/worksheets/sheet50.xml><?xml version="1.0" encoding="utf-8"?>
<worksheet xmlns="http://schemas.openxmlformats.org/spreadsheetml/2006/main" xmlns:r="http://schemas.openxmlformats.org/officeDocument/2006/relationships">
  <sheetPr>
    <pageSetUpPr fitToPage="1"/>
  </sheetPr>
  <dimension ref="A1:I171"/>
  <sheetViews>
    <sheetView zoomScalePageLayoutView="0" workbookViewId="0" topLeftCell="A1">
      <selection activeCell="A1" sqref="A1:I26"/>
    </sheetView>
  </sheetViews>
  <sheetFormatPr defaultColWidth="9.140625" defaultRowHeight="12.75"/>
  <cols>
    <col min="1" max="1" width="44.140625" style="42" customWidth="1"/>
    <col min="2" max="2" width="15.7109375" style="42" customWidth="1"/>
    <col min="3" max="3" width="5.7109375" style="55" customWidth="1"/>
    <col min="4" max="4" width="15.7109375" style="42" customWidth="1"/>
    <col min="5" max="5" width="5.7109375" style="55" customWidth="1"/>
    <col min="6" max="6" width="17.28125" style="42" customWidth="1"/>
    <col min="7" max="7" width="7.28125" style="55" customWidth="1"/>
    <col min="8" max="8" width="15.7109375" style="42" customWidth="1"/>
    <col min="9" max="9" width="5.7109375" style="55" customWidth="1"/>
    <col min="10" max="16384" width="9.140625" style="42" customWidth="1"/>
  </cols>
  <sheetData>
    <row r="1" spans="1:9" ht="21" customHeight="1">
      <c r="A1" s="789" t="s">
        <v>408</v>
      </c>
      <c r="B1" s="789"/>
      <c r="C1" s="789"/>
      <c r="D1" s="789"/>
      <c r="E1" s="789"/>
      <c r="F1" s="789"/>
      <c r="G1" s="789"/>
      <c r="H1" s="789"/>
      <c r="I1" s="789"/>
    </row>
    <row r="2" spans="1:9" ht="21" customHeight="1">
      <c r="A2" s="790" t="s">
        <v>406</v>
      </c>
      <c r="B2" s="790"/>
      <c r="C2" s="790"/>
      <c r="D2" s="790"/>
      <c r="E2" s="790"/>
      <c r="F2" s="790"/>
      <c r="G2" s="790"/>
      <c r="H2" s="790"/>
      <c r="I2" s="790"/>
    </row>
    <row r="3" spans="1:9" ht="14.25">
      <c r="A3" s="798" t="s">
        <v>26</v>
      </c>
      <c r="B3" s="798"/>
      <c r="C3" s="798"/>
      <c r="D3" s="798"/>
      <c r="E3" s="798"/>
      <c r="F3" s="798"/>
      <c r="G3" s="798"/>
      <c r="H3" s="798"/>
      <c r="I3" s="798"/>
    </row>
    <row r="4" spans="1:9" ht="14.25">
      <c r="A4" s="673"/>
      <c r="B4" s="43"/>
      <c r="C4" s="672"/>
      <c r="D4" s="43"/>
      <c r="E4" s="672"/>
      <c r="F4" s="43"/>
      <c r="G4" s="672"/>
      <c r="H4" s="657"/>
      <c r="I4" s="658"/>
    </row>
    <row r="5" spans="1:9" ht="15" customHeight="1">
      <c r="A5" s="794" t="s">
        <v>43</v>
      </c>
      <c r="B5" s="795" t="s">
        <v>0</v>
      </c>
      <c r="C5" s="794"/>
      <c r="D5" s="791"/>
      <c r="E5" s="793"/>
      <c r="F5" s="795" t="s">
        <v>400</v>
      </c>
      <c r="G5" s="900"/>
      <c r="H5" s="795" t="s">
        <v>399</v>
      </c>
      <c r="I5" s="900"/>
    </row>
    <row r="6" spans="1:9" ht="15" customHeight="1">
      <c r="A6" s="794"/>
      <c r="B6" s="796"/>
      <c r="C6" s="797"/>
      <c r="D6" s="791" t="s">
        <v>398</v>
      </c>
      <c r="E6" s="793"/>
      <c r="F6" s="796"/>
      <c r="G6" s="885"/>
      <c r="H6" s="796"/>
      <c r="I6" s="885"/>
    </row>
    <row r="7" spans="1:9" ht="15.75" customHeight="1">
      <c r="A7" s="794"/>
      <c r="B7" s="796"/>
      <c r="C7" s="797"/>
      <c r="D7" s="791" t="s">
        <v>397</v>
      </c>
      <c r="E7" s="793"/>
      <c r="F7" s="796"/>
      <c r="G7" s="885"/>
      <c r="H7" s="796"/>
      <c r="I7" s="885"/>
    </row>
    <row r="8" spans="1:9" ht="15.75">
      <c r="A8" s="794"/>
      <c r="B8" s="796"/>
      <c r="C8" s="797"/>
      <c r="D8" s="152"/>
      <c r="E8" s="153"/>
      <c r="F8" s="796"/>
      <c r="G8" s="885"/>
      <c r="H8" s="796"/>
      <c r="I8" s="885"/>
    </row>
    <row r="9" spans="1:9" ht="15.75">
      <c r="A9" s="434" t="s">
        <v>224</v>
      </c>
      <c r="B9" s="64"/>
      <c r="C9" s="671"/>
      <c r="D9" s="64"/>
      <c r="E9" s="671"/>
      <c r="F9" s="64"/>
      <c r="G9" s="65"/>
      <c r="H9" s="670"/>
      <c r="I9" s="669"/>
    </row>
    <row r="10" spans="1:9" ht="15" customHeight="1">
      <c r="A10" s="40" t="s">
        <v>223</v>
      </c>
      <c r="B10" s="667">
        <v>3874</v>
      </c>
      <c r="C10" s="668"/>
      <c r="D10" s="667">
        <v>3170</v>
      </c>
      <c r="E10" s="668"/>
      <c r="F10" s="667">
        <v>452</v>
      </c>
      <c r="G10" s="655"/>
      <c r="H10" s="667">
        <v>252</v>
      </c>
      <c r="I10" s="655"/>
    </row>
    <row r="11" spans="1:9" ht="15" customHeight="1">
      <c r="A11" s="40" t="s">
        <v>222</v>
      </c>
      <c r="B11" s="39">
        <v>16745</v>
      </c>
      <c r="C11" s="665"/>
      <c r="D11" s="39">
        <v>12448</v>
      </c>
      <c r="E11" s="665"/>
      <c r="F11" s="39">
        <v>3434</v>
      </c>
      <c r="G11" s="268"/>
      <c r="H11" s="39">
        <v>864</v>
      </c>
      <c r="I11" s="268"/>
    </row>
    <row r="12" spans="1:9" ht="15" customHeight="1">
      <c r="A12" s="40" t="s">
        <v>221</v>
      </c>
      <c r="B12" s="39">
        <v>1714</v>
      </c>
      <c r="C12" s="665"/>
      <c r="D12" s="39">
        <v>1409</v>
      </c>
      <c r="E12" s="665"/>
      <c r="F12" s="174">
        <v>229</v>
      </c>
      <c r="G12" s="159"/>
      <c r="H12" s="174">
        <v>76</v>
      </c>
      <c r="I12" s="159"/>
    </row>
    <row r="13" spans="1:9" ht="15" customHeight="1">
      <c r="A13" s="40" t="s">
        <v>220</v>
      </c>
      <c r="B13" s="39">
        <v>5310</v>
      </c>
      <c r="C13" s="665"/>
      <c r="D13" s="39">
        <v>3779</v>
      </c>
      <c r="E13" s="665"/>
      <c r="F13" s="39">
        <v>1116</v>
      </c>
      <c r="G13" s="268"/>
      <c r="H13" s="174">
        <v>415</v>
      </c>
      <c r="I13" s="159"/>
    </row>
    <row r="14" spans="1:9" ht="15" customHeight="1">
      <c r="A14" s="40" t="s">
        <v>219</v>
      </c>
      <c r="B14" s="39">
        <v>41765</v>
      </c>
      <c r="C14" s="665"/>
      <c r="D14" s="39">
        <v>29459</v>
      </c>
      <c r="E14" s="665"/>
      <c r="F14" s="39">
        <v>5849</v>
      </c>
      <c r="G14" s="268"/>
      <c r="H14" s="39">
        <v>6457</v>
      </c>
      <c r="I14" s="268"/>
    </row>
    <row r="15" spans="1:9" ht="15" customHeight="1">
      <c r="A15" s="40" t="s">
        <v>218</v>
      </c>
      <c r="B15" s="39">
        <v>10676</v>
      </c>
      <c r="C15" s="665"/>
      <c r="D15" s="39">
        <v>7862</v>
      </c>
      <c r="E15" s="665"/>
      <c r="F15" s="39">
        <v>1785</v>
      </c>
      <c r="G15" s="268"/>
      <c r="H15" s="39">
        <v>1030</v>
      </c>
      <c r="I15" s="268"/>
    </row>
    <row r="16" spans="1:9" ht="15" customHeight="1">
      <c r="A16" s="40" t="s">
        <v>217</v>
      </c>
      <c r="B16" s="39">
        <v>2685</v>
      </c>
      <c r="C16" s="665"/>
      <c r="D16" s="39">
        <v>1834</v>
      </c>
      <c r="E16" s="665"/>
      <c r="F16" s="39">
        <v>470</v>
      </c>
      <c r="G16" s="268"/>
      <c r="H16" s="174">
        <v>381</v>
      </c>
      <c r="I16" s="159"/>
    </row>
    <row r="17" spans="1:9" ht="15" customHeight="1">
      <c r="A17" s="40" t="s">
        <v>216</v>
      </c>
      <c r="B17" s="39">
        <v>5350</v>
      </c>
      <c r="C17" s="665"/>
      <c r="D17" s="39">
        <v>3821</v>
      </c>
      <c r="E17" s="665"/>
      <c r="F17" s="39">
        <v>1254</v>
      </c>
      <c r="G17" s="268"/>
      <c r="H17" s="39">
        <v>275</v>
      </c>
      <c r="I17" s="268"/>
    </row>
    <row r="18" spans="1:9" ht="15" customHeight="1">
      <c r="A18" s="40" t="s">
        <v>215</v>
      </c>
      <c r="B18" s="39">
        <v>377</v>
      </c>
      <c r="C18" s="665"/>
      <c r="D18" s="174">
        <v>191</v>
      </c>
      <c r="E18" s="666"/>
      <c r="F18" s="39">
        <v>154</v>
      </c>
      <c r="G18" s="268"/>
      <c r="H18" s="174">
        <v>32</v>
      </c>
      <c r="I18" s="159"/>
    </row>
    <row r="19" spans="1:9" ht="15" customHeight="1">
      <c r="A19" s="40" t="s">
        <v>214</v>
      </c>
      <c r="B19" s="39">
        <v>43408</v>
      </c>
      <c r="C19" s="665"/>
      <c r="D19" s="39">
        <v>29731</v>
      </c>
      <c r="E19" s="665"/>
      <c r="F19" s="39">
        <v>10416</v>
      </c>
      <c r="G19" s="268"/>
      <c r="H19" s="39">
        <v>3261</v>
      </c>
      <c r="I19" s="268"/>
    </row>
    <row r="20" spans="1:9" ht="15" customHeight="1">
      <c r="A20" s="40" t="s">
        <v>47</v>
      </c>
      <c r="B20" s="174">
        <v>1144</v>
      </c>
      <c r="C20" s="666"/>
      <c r="D20" s="174">
        <v>831</v>
      </c>
      <c r="E20" s="666"/>
      <c r="F20" s="174">
        <v>180</v>
      </c>
      <c r="G20" s="159"/>
      <c r="H20" s="174">
        <v>132</v>
      </c>
      <c r="I20" s="159"/>
    </row>
    <row r="21" spans="1:9" ht="15" customHeight="1">
      <c r="A21" s="40" t="s">
        <v>396</v>
      </c>
      <c r="B21" s="174">
        <v>245</v>
      </c>
      <c r="C21" s="666"/>
      <c r="D21" s="174">
        <v>127</v>
      </c>
      <c r="E21" s="666"/>
      <c r="F21" s="174">
        <v>67</v>
      </c>
      <c r="G21" s="159"/>
      <c r="H21" s="174">
        <v>52</v>
      </c>
      <c r="I21" s="159"/>
    </row>
    <row r="22" spans="1:9" ht="15" customHeight="1">
      <c r="A22" s="40" t="s">
        <v>52</v>
      </c>
      <c r="B22" s="39">
        <v>1063</v>
      </c>
      <c r="C22" s="665"/>
      <c r="D22" s="174">
        <v>561</v>
      </c>
      <c r="E22" s="666"/>
      <c r="F22" s="174">
        <v>486</v>
      </c>
      <c r="G22" s="159"/>
      <c r="H22" s="174">
        <v>15</v>
      </c>
      <c r="I22" s="159"/>
    </row>
    <row r="23" spans="1:9" ht="15" customHeight="1">
      <c r="A23" s="40" t="s">
        <v>51</v>
      </c>
      <c r="B23" s="39">
        <v>43883</v>
      </c>
      <c r="C23" s="665"/>
      <c r="D23" s="39">
        <v>33551</v>
      </c>
      <c r="E23" s="665"/>
      <c r="F23" s="39">
        <v>8503</v>
      </c>
      <c r="G23" s="268"/>
      <c r="H23" s="39">
        <v>1829</v>
      </c>
      <c r="I23" s="268"/>
    </row>
    <row r="24" spans="1:9" ht="15" customHeight="1">
      <c r="A24" s="40" t="s">
        <v>212</v>
      </c>
      <c r="B24" s="39">
        <v>243222</v>
      </c>
      <c r="C24" s="665"/>
      <c r="D24" s="39">
        <v>187054</v>
      </c>
      <c r="E24" s="665"/>
      <c r="F24" s="39">
        <v>47950</v>
      </c>
      <c r="G24" s="268"/>
      <c r="H24" s="39">
        <v>8218</v>
      </c>
      <c r="I24" s="268"/>
    </row>
    <row r="25" spans="1:9" ht="15" customHeight="1" thickBot="1">
      <c r="A25" s="664" t="s">
        <v>211</v>
      </c>
      <c r="B25" s="41">
        <v>99865</v>
      </c>
      <c r="C25" s="663"/>
      <c r="D25" s="41">
        <v>91235</v>
      </c>
      <c r="E25" s="663"/>
      <c r="F25" s="41">
        <v>5320</v>
      </c>
      <c r="G25" s="662"/>
      <c r="H25" s="41">
        <v>3309</v>
      </c>
      <c r="I25" s="662"/>
    </row>
    <row r="26" spans="3:9" ht="14.25" customHeight="1">
      <c r="C26" s="42"/>
      <c r="E26" s="42"/>
      <c r="G26" s="42"/>
      <c r="H26" s="858" t="s">
        <v>210</v>
      </c>
      <c r="I26" s="858"/>
    </row>
    <row r="27" spans="1:9" ht="12.75">
      <c r="A27" s="75"/>
      <c r="B27" s="57"/>
      <c r="D27" s="57"/>
      <c r="I27" s="42"/>
    </row>
    <row r="28" spans="2:9" ht="12.75">
      <c r="B28" s="57"/>
      <c r="D28" s="57"/>
      <c r="F28" s="57"/>
      <c r="I28" s="42"/>
    </row>
    <row r="29" spans="2:9" ht="12.75">
      <c r="B29" s="57"/>
      <c r="D29" s="57"/>
      <c r="I29" s="42"/>
    </row>
    <row r="30" spans="2:9" ht="12.75">
      <c r="B30" s="57"/>
      <c r="D30" s="57"/>
      <c r="I30" s="42"/>
    </row>
    <row r="31" spans="2:9" ht="12.75">
      <c r="B31" s="57"/>
      <c r="D31" s="57"/>
      <c r="F31" s="57"/>
      <c r="H31" s="57"/>
      <c r="I31" s="42"/>
    </row>
    <row r="32" spans="2:9" ht="12.75">
      <c r="B32" s="57"/>
      <c r="D32" s="57"/>
      <c r="F32" s="57"/>
      <c r="H32" s="57"/>
      <c r="I32" s="42"/>
    </row>
    <row r="33" spans="2:9" ht="12.75">
      <c r="B33" s="57"/>
      <c r="F33" s="57"/>
      <c r="I33" s="42"/>
    </row>
    <row r="34" spans="2:9" ht="12.75">
      <c r="B34" s="57"/>
      <c r="D34" s="57"/>
      <c r="F34" s="57"/>
      <c r="I34" s="42"/>
    </row>
    <row r="35" ht="12.75">
      <c r="I35" s="42"/>
    </row>
    <row r="36" spans="2:9" ht="12.75">
      <c r="B36" s="57"/>
      <c r="D36" s="57"/>
      <c r="F36" s="57"/>
      <c r="H36" s="57"/>
      <c r="I36" s="42"/>
    </row>
    <row r="37" ht="12.75">
      <c r="I37" s="42"/>
    </row>
    <row r="38" ht="12.75">
      <c r="I38" s="42"/>
    </row>
    <row r="39" spans="2:9" ht="12.75">
      <c r="B39" s="57"/>
      <c r="I39" s="42"/>
    </row>
    <row r="40" spans="2:9" ht="12.75">
      <c r="B40" s="57"/>
      <c r="D40" s="57"/>
      <c r="F40" s="57"/>
      <c r="H40" s="57"/>
      <c r="I40" s="42"/>
    </row>
    <row r="41" spans="2:9" ht="12.75">
      <c r="B41" s="57"/>
      <c r="D41" s="57"/>
      <c r="F41" s="57"/>
      <c r="H41" s="57"/>
      <c r="I41" s="42"/>
    </row>
    <row r="42" spans="2:9" ht="12.75">
      <c r="B42" s="57"/>
      <c r="D42" s="57"/>
      <c r="F42" s="57"/>
      <c r="H42" s="57"/>
      <c r="I42" s="42"/>
    </row>
    <row r="43" spans="2:9" ht="12.75">
      <c r="B43" s="57"/>
      <c r="D43" s="57"/>
      <c r="F43" s="661"/>
      <c r="H43" s="57"/>
      <c r="I43" s="42"/>
    </row>
    <row r="44" spans="2:9" ht="12.75">
      <c r="B44" s="57"/>
      <c r="D44" s="57"/>
      <c r="F44" s="660"/>
      <c r="I44" s="42"/>
    </row>
    <row r="45" spans="2:9" ht="12.75">
      <c r="B45" s="57"/>
      <c r="D45" s="57"/>
      <c r="F45" s="57"/>
      <c r="H45" s="57"/>
      <c r="I45" s="42"/>
    </row>
    <row r="46" spans="2:9" ht="12.75">
      <c r="B46" s="57"/>
      <c r="D46" s="57"/>
      <c r="F46" s="57"/>
      <c r="H46" s="57"/>
      <c r="I46" s="42"/>
    </row>
    <row r="47" spans="2:9" ht="12.75">
      <c r="B47" s="57"/>
      <c r="D47" s="57"/>
      <c r="F47" s="57"/>
      <c r="H47" s="57"/>
      <c r="I47" s="42"/>
    </row>
    <row r="48" spans="2:9" ht="12.75">
      <c r="B48" s="57"/>
      <c r="D48" s="57"/>
      <c r="F48" s="57"/>
      <c r="H48" s="57"/>
      <c r="I48" s="42"/>
    </row>
    <row r="49" ht="12.75">
      <c r="I49" s="42"/>
    </row>
    <row r="50" ht="12.75">
      <c r="I50" s="42"/>
    </row>
    <row r="51" spans="2:9" ht="12.75">
      <c r="B51" s="57"/>
      <c r="D51" s="57"/>
      <c r="F51" s="57"/>
      <c r="I51" s="42"/>
    </row>
    <row r="52" spans="2:9" ht="12.75">
      <c r="B52" s="57"/>
      <c r="D52" s="57"/>
      <c r="F52" s="57"/>
      <c r="H52" s="57"/>
      <c r="I52" s="42"/>
    </row>
    <row r="53" ht="12.75">
      <c r="I53" s="42"/>
    </row>
    <row r="54" spans="2:9" ht="12.75">
      <c r="B54" s="57"/>
      <c r="I54" s="42"/>
    </row>
    <row r="55" spans="2:9" ht="12.75">
      <c r="B55" s="57"/>
      <c r="F55" s="57"/>
      <c r="I55" s="42"/>
    </row>
    <row r="56" spans="2:9" ht="12.75">
      <c r="B56" s="57"/>
      <c r="D56" s="57"/>
      <c r="F56" s="57"/>
      <c r="I56" s="42"/>
    </row>
    <row r="57" spans="2:9" ht="12.75">
      <c r="B57" s="57"/>
      <c r="D57" s="57"/>
      <c r="F57" s="57"/>
      <c r="H57" s="57"/>
      <c r="I57" s="42"/>
    </row>
    <row r="58" spans="2:9" ht="12.75">
      <c r="B58" s="57"/>
      <c r="D58" s="57"/>
      <c r="F58" s="57"/>
      <c r="H58" s="57"/>
      <c r="I58" s="42"/>
    </row>
    <row r="59" spans="3:9" ht="12.75">
      <c r="C59" s="42"/>
      <c r="E59" s="42"/>
      <c r="G59" s="42"/>
      <c r="I59" s="42"/>
    </row>
    <row r="60" spans="3:9" ht="12.75">
      <c r="C60" s="42"/>
      <c r="E60" s="42"/>
      <c r="G60" s="42"/>
      <c r="I60" s="42"/>
    </row>
    <row r="61" spans="3:9" ht="12.75">
      <c r="C61" s="42"/>
      <c r="E61" s="42"/>
      <c r="G61" s="42"/>
      <c r="I61" s="42"/>
    </row>
    <row r="62" spans="3:9" ht="12.75">
      <c r="C62" s="42"/>
      <c r="E62" s="42"/>
      <c r="G62" s="42"/>
      <c r="I62" s="42"/>
    </row>
    <row r="63" spans="3:9" ht="12.75">
      <c r="C63" s="42"/>
      <c r="E63" s="42"/>
      <c r="G63" s="42"/>
      <c r="I63" s="42"/>
    </row>
    <row r="64" spans="3:9" ht="12.75">
      <c r="C64" s="42"/>
      <c r="E64" s="42"/>
      <c r="G64" s="42"/>
      <c r="I64" s="42"/>
    </row>
    <row r="65" spans="3:9" ht="12.75">
      <c r="C65" s="42"/>
      <c r="E65" s="42"/>
      <c r="G65" s="42"/>
      <c r="I65" s="42"/>
    </row>
    <row r="66" spans="3:9" ht="12.75">
      <c r="C66" s="42"/>
      <c r="E66" s="42"/>
      <c r="G66" s="42"/>
      <c r="I66" s="42"/>
    </row>
    <row r="67" spans="3:9" ht="12.75">
      <c r="C67" s="42"/>
      <c r="E67" s="42"/>
      <c r="G67" s="42"/>
      <c r="I67" s="42"/>
    </row>
    <row r="68" spans="3:9" ht="12.75">
      <c r="C68" s="42"/>
      <c r="E68" s="42"/>
      <c r="G68" s="42"/>
      <c r="I68" s="42"/>
    </row>
    <row r="69" spans="3:9" ht="12.75">
      <c r="C69" s="42"/>
      <c r="E69" s="42"/>
      <c r="G69" s="42"/>
      <c r="I69" s="42"/>
    </row>
    <row r="70" spans="3:9" ht="12.75">
      <c r="C70" s="42"/>
      <c r="E70" s="42"/>
      <c r="G70" s="42"/>
      <c r="I70" s="42"/>
    </row>
    <row r="71" spans="3:9" ht="12.75">
      <c r="C71" s="42"/>
      <c r="E71" s="42"/>
      <c r="G71" s="42"/>
      <c r="I71" s="42"/>
    </row>
    <row r="72" spans="3:9" ht="12.75">
      <c r="C72" s="42"/>
      <c r="E72" s="42"/>
      <c r="G72" s="42"/>
      <c r="I72" s="42"/>
    </row>
    <row r="73" spans="3:9" ht="12.75">
      <c r="C73" s="42"/>
      <c r="E73" s="42"/>
      <c r="G73" s="42"/>
      <c r="I73" s="42"/>
    </row>
    <row r="74" spans="3:9" ht="12.75">
      <c r="C74" s="42"/>
      <c r="E74" s="42"/>
      <c r="G74" s="42"/>
      <c r="I74" s="42"/>
    </row>
    <row r="75" spans="3:9" ht="12.75">
      <c r="C75" s="42"/>
      <c r="E75" s="42"/>
      <c r="G75" s="42"/>
      <c r="I75" s="42"/>
    </row>
    <row r="76" spans="3:9" ht="12.75">
      <c r="C76" s="42"/>
      <c r="E76" s="42"/>
      <c r="G76" s="42"/>
      <c r="I76" s="42"/>
    </row>
    <row r="77" spans="3:9" ht="12.75">
      <c r="C77" s="42"/>
      <c r="E77" s="42"/>
      <c r="G77" s="42"/>
      <c r="I77" s="42"/>
    </row>
    <row r="78" spans="3:9" ht="12.75">
      <c r="C78" s="42"/>
      <c r="E78" s="42"/>
      <c r="G78" s="42"/>
      <c r="I78" s="42"/>
    </row>
    <row r="79" spans="3:9" ht="12.75">
      <c r="C79" s="42"/>
      <c r="E79" s="42"/>
      <c r="G79" s="42"/>
      <c r="I79" s="42"/>
    </row>
    <row r="80" spans="3:9" ht="12.75">
      <c r="C80" s="42"/>
      <c r="E80" s="42"/>
      <c r="G80" s="42"/>
      <c r="I80" s="42"/>
    </row>
    <row r="81" spans="3:9" ht="12.75">
      <c r="C81" s="42"/>
      <c r="E81" s="42"/>
      <c r="G81" s="42"/>
      <c r="I81" s="42"/>
    </row>
    <row r="82" spans="3:9" ht="12.75">
      <c r="C82" s="42"/>
      <c r="E82" s="42"/>
      <c r="G82" s="42"/>
      <c r="I82" s="42"/>
    </row>
    <row r="83" spans="3:9" ht="12.75">
      <c r="C83" s="42"/>
      <c r="E83" s="42"/>
      <c r="G83" s="42"/>
      <c r="I83" s="42"/>
    </row>
    <row r="84" spans="3:9" ht="12.75">
      <c r="C84" s="42"/>
      <c r="E84" s="42"/>
      <c r="G84" s="42"/>
      <c r="I84" s="42"/>
    </row>
    <row r="85" spans="3:9" ht="12.75">
      <c r="C85" s="42"/>
      <c r="E85" s="42"/>
      <c r="G85" s="42"/>
      <c r="I85" s="42"/>
    </row>
    <row r="86" spans="3:9" ht="12.75">
      <c r="C86" s="42"/>
      <c r="E86" s="42"/>
      <c r="G86" s="42"/>
      <c r="I86" s="42"/>
    </row>
    <row r="87" spans="3:9" ht="12.75">
      <c r="C87" s="42"/>
      <c r="E87" s="42"/>
      <c r="G87" s="42"/>
      <c r="I87" s="42"/>
    </row>
    <row r="88" spans="3:9" ht="12.75">
      <c r="C88" s="42"/>
      <c r="E88" s="42"/>
      <c r="G88" s="42"/>
      <c r="I88" s="42"/>
    </row>
    <row r="89" spans="3:9" ht="12.75">
      <c r="C89" s="42"/>
      <c r="E89" s="42"/>
      <c r="G89" s="42"/>
      <c r="I89" s="42"/>
    </row>
    <row r="90" spans="3:9" ht="12.75">
      <c r="C90" s="42"/>
      <c r="E90" s="42"/>
      <c r="G90" s="42"/>
      <c r="I90" s="42"/>
    </row>
    <row r="91" spans="3:9" ht="12.75">
      <c r="C91" s="42"/>
      <c r="E91" s="42"/>
      <c r="G91" s="42"/>
      <c r="I91" s="42"/>
    </row>
    <row r="92" spans="3:9" ht="12.75">
      <c r="C92" s="42"/>
      <c r="E92" s="42"/>
      <c r="G92" s="42"/>
      <c r="I92" s="42"/>
    </row>
    <row r="93" spans="3:9" ht="12.75">
      <c r="C93" s="42"/>
      <c r="E93" s="42"/>
      <c r="G93" s="42"/>
      <c r="I93" s="42"/>
    </row>
    <row r="94" spans="3:9" ht="12.75">
      <c r="C94" s="42"/>
      <c r="E94" s="42"/>
      <c r="G94" s="42"/>
      <c r="I94" s="42"/>
    </row>
    <row r="95" spans="3:9" ht="12.75">
      <c r="C95" s="42"/>
      <c r="E95" s="42"/>
      <c r="G95" s="42"/>
      <c r="I95" s="42"/>
    </row>
    <row r="96" spans="3:9" ht="12.75">
      <c r="C96" s="42"/>
      <c r="E96" s="42"/>
      <c r="G96" s="42"/>
      <c r="I96" s="42"/>
    </row>
    <row r="97" spans="3:9" ht="12.75">
      <c r="C97" s="42"/>
      <c r="E97" s="42"/>
      <c r="G97" s="42"/>
      <c r="I97" s="42"/>
    </row>
    <row r="98" spans="3:9" ht="12.75">
      <c r="C98" s="42"/>
      <c r="E98" s="42"/>
      <c r="G98" s="42"/>
      <c r="I98" s="42"/>
    </row>
    <row r="99" spans="3:9" ht="12.75">
      <c r="C99" s="42"/>
      <c r="E99" s="42"/>
      <c r="G99" s="42"/>
      <c r="I99" s="42"/>
    </row>
    <row r="100" spans="3:9" ht="12.75">
      <c r="C100" s="42"/>
      <c r="E100" s="42"/>
      <c r="G100" s="42"/>
      <c r="I100" s="42"/>
    </row>
    <row r="101" spans="3:9" ht="12.75">
      <c r="C101" s="42"/>
      <c r="E101" s="42"/>
      <c r="G101" s="42"/>
      <c r="I101" s="42"/>
    </row>
    <row r="102" spans="3:9" ht="12.75">
      <c r="C102" s="42"/>
      <c r="E102" s="42"/>
      <c r="G102" s="42"/>
      <c r="I102" s="42"/>
    </row>
    <row r="103" spans="3:9" ht="12.75">
      <c r="C103" s="42"/>
      <c r="E103" s="42"/>
      <c r="G103" s="42"/>
      <c r="I103" s="42"/>
    </row>
    <row r="104" spans="3:9" ht="12.75">
      <c r="C104" s="42"/>
      <c r="E104" s="42"/>
      <c r="G104" s="42"/>
      <c r="I104" s="42"/>
    </row>
    <row r="105" spans="3:9" ht="12.75">
      <c r="C105" s="42"/>
      <c r="E105" s="42"/>
      <c r="G105" s="42"/>
      <c r="I105" s="42"/>
    </row>
    <row r="106" spans="3:9" ht="12.75">
      <c r="C106" s="42"/>
      <c r="E106" s="42"/>
      <c r="G106" s="42"/>
      <c r="I106" s="42"/>
    </row>
    <row r="107" spans="3:9" ht="12.75">
      <c r="C107" s="42"/>
      <c r="E107" s="42"/>
      <c r="G107" s="42"/>
      <c r="I107" s="42"/>
    </row>
    <row r="108" spans="3:9" ht="12.75">
      <c r="C108" s="42"/>
      <c r="E108" s="42"/>
      <c r="G108" s="42"/>
      <c r="I108" s="42"/>
    </row>
    <row r="109" spans="3:9" ht="12.75">
      <c r="C109" s="42"/>
      <c r="E109" s="42"/>
      <c r="G109" s="42"/>
      <c r="I109" s="42"/>
    </row>
    <row r="110" spans="3:9" ht="12.75">
      <c r="C110" s="42"/>
      <c r="E110" s="42"/>
      <c r="G110" s="42"/>
      <c r="I110" s="42"/>
    </row>
    <row r="111" spans="3:9" ht="12.75">
      <c r="C111" s="42"/>
      <c r="E111" s="42"/>
      <c r="G111" s="42"/>
      <c r="I111" s="42"/>
    </row>
    <row r="112" spans="3:9" ht="12.75">
      <c r="C112" s="42"/>
      <c r="E112" s="42"/>
      <c r="G112" s="42"/>
      <c r="I112" s="42"/>
    </row>
    <row r="113" spans="3:9" ht="12.75">
      <c r="C113" s="42"/>
      <c r="E113" s="42"/>
      <c r="G113" s="42"/>
      <c r="I113" s="42"/>
    </row>
    <row r="114" spans="3:9" ht="12.75">
      <c r="C114" s="42"/>
      <c r="E114" s="42"/>
      <c r="G114" s="42"/>
      <c r="I114" s="42"/>
    </row>
    <row r="115" spans="3:9" ht="12.75">
      <c r="C115" s="42"/>
      <c r="E115" s="42"/>
      <c r="G115" s="42"/>
      <c r="I115" s="42"/>
    </row>
    <row r="116" spans="3:9" ht="12.75">
      <c r="C116" s="42"/>
      <c r="E116" s="42"/>
      <c r="G116" s="42"/>
      <c r="I116" s="42"/>
    </row>
    <row r="117" spans="3:9" ht="12.75">
      <c r="C117" s="42"/>
      <c r="E117" s="42"/>
      <c r="G117" s="42"/>
      <c r="I117" s="42"/>
    </row>
    <row r="118" spans="3:9" ht="12.75">
      <c r="C118" s="42"/>
      <c r="E118" s="42"/>
      <c r="G118" s="42"/>
      <c r="I118" s="42"/>
    </row>
    <row r="119" spans="3:9" ht="12.75">
      <c r="C119" s="42"/>
      <c r="E119" s="42"/>
      <c r="G119" s="42"/>
      <c r="I119" s="42"/>
    </row>
    <row r="120" spans="3:9" ht="12.75">
      <c r="C120" s="42"/>
      <c r="E120" s="42"/>
      <c r="G120" s="42"/>
      <c r="I120" s="42"/>
    </row>
    <row r="121" spans="3:9" ht="12.75">
      <c r="C121" s="42"/>
      <c r="E121" s="42"/>
      <c r="G121" s="42"/>
      <c r="I121" s="42"/>
    </row>
    <row r="122" spans="3:9" ht="12.75">
      <c r="C122" s="42"/>
      <c r="E122" s="42"/>
      <c r="G122" s="42"/>
      <c r="I122" s="42"/>
    </row>
    <row r="123" spans="3:9" ht="12.75">
      <c r="C123" s="42"/>
      <c r="E123" s="42"/>
      <c r="G123" s="42"/>
      <c r="I123" s="42"/>
    </row>
    <row r="124" spans="3:9" ht="12.75">
      <c r="C124" s="42"/>
      <c r="E124" s="42"/>
      <c r="G124" s="42"/>
      <c r="I124" s="42"/>
    </row>
    <row r="125" spans="3:9" ht="12.75">
      <c r="C125" s="42"/>
      <c r="E125" s="42"/>
      <c r="G125" s="42"/>
      <c r="I125" s="42"/>
    </row>
    <row r="126" spans="3:9" ht="12.75">
      <c r="C126" s="42"/>
      <c r="E126" s="42"/>
      <c r="G126" s="42"/>
      <c r="I126" s="42"/>
    </row>
    <row r="127" spans="3:9" ht="12.75">
      <c r="C127" s="42"/>
      <c r="E127" s="42"/>
      <c r="G127" s="42"/>
      <c r="I127" s="42"/>
    </row>
    <row r="128" spans="3:9" ht="12.75">
      <c r="C128" s="42"/>
      <c r="E128" s="42"/>
      <c r="G128" s="42"/>
      <c r="I128" s="42"/>
    </row>
    <row r="129" spans="3:9" ht="12.75">
      <c r="C129" s="42"/>
      <c r="E129" s="42"/>
      <c r="G129" s="42"/>
      <c r="I129" s="42"/>
    </row>
    <row r="130" spans="3:9" ht="12.75">
      <c r="C130" s="42"/>
      <c r="E130" s="42"/>
      <c r="G130" s="42"/>
      <c r="I130" s="42"/>
    </row>
    <row r="131" spans="3:9" ht="12.75">
      <c r="C131" s="42"/>
      <c r="E131" s="42"/>
      <c r="G131" s="42"/>
      <c r="I131" s="42"/>
    </row>
    <row r="132" spans="3:9" ht="12.75">
      <c r="C132" s="42"/>
      <c r="E132" s="42"/>
      <c r="G132" s="42"/>
      <c r="I132" s="42"/>
    </row>
    <row r="133" spans="3:9" ht="12.75">
      <c r="C133" s="42"/>
      <c r="E133" s="42"/>
      <c r="G133" s="42"/>
      <c r="I133" s="42"/>
    </row>
    <row r="134" spans="3:9" ht="12.75">
      <c r="C134" s="42"/>
      <c r="E134" s="42"/>
      <c r="G134" s="42"/>
      <c r="I134" s="42"/>
    </row>
    <row r="135" spans="3:9" ht="12.75">
      <c r="C135" s="42"/>
      <c r="E135" s="42"/>
      <c r="G135" s="42"/>
      <c r="I135" s="42"/>
    </row>
    <row r="136" spans="3:9" ht="12.75">
      <c r="C136" s="42"/>
      <c r="E136" s="42"/>
      <c r="G136" s="42"/>
      <c r="I136" s="42"/>
    </row>
    <row r="137" spans="3:9" ht="12.75">
      <c r="C137" s="42"/>
      <c r="E137" s="42"/>
      <c r="G137" s="42"/>
      <c r="I137" s="42"/>
    </row>
    <row r="138" spans="3:9" ht="12.75">
      <c r="C138" s="42"/>
      <c r="E138" s="42"/>
      <c r="G138" s="42"/>
      <c r="I138" s="42"/>
    </row>
    <row r="139" spans="3:9" ht="12.75">
      <c r="C139" s="42"/>
      <c r="E139" s="42"/>
      <c r="G139" s="42"/>
      <c r="I139" s="42"/>
    </row>
    <row r="140" spans="3:9" ht="12.75">
      <c r="C140" s="42"/>
      <c r="E140" s="42"/>
      <c r="G140" s="42"/>
      <c r="I140" s="42"/>
    </row>
    <row r="141" spans="3:9" ht="12.75">
      <c r="C141" s="42"/>
      <c r="E141" s="42"/>
      <c r="G141" s="42"/>
      <c r="I141" s="42"/>
    </row>
    <row r="142" spans="3:9" ht="12.75">
      <c r="C142" s="42"/>
      <c r="E142" s="42"/>
      <c r="G142" s="42"/>
      <c r="I142" s="42"/>
    </row>
    <row r="143" spans="3:9" ht="12.75">
      <c r="C143" s="42"/>
      <c r="E143" s="42"/>
      <c r="G143" s="42"/>
      <c r="I143" s="42"/>
    </row>
    <row r="144" spans="3:9" ht="12.75">
      <c r="C144" s="42"/>
      <c r="E144" s="42"/>
      <c r="G144" s="42"/>
      <c r="I144" s="42"/>
    </row>
    <row r="145" spans="3:9" ht="12.75">
      <c r="C145" s="42"/>
      <c r="E145" s="42"/>
      <c r="G145" s="42"/>
      <c r="I145" s="42"/>
    </row>
    <row r="146" spans="3:9" ht="12.75">
      <c r="C146" s="42"/>
      <c r="E146" s="42"/>
      <c r="G146" s="42"/>
      <c r="I146" s="42"/>
    </row>
    <row r="147" spans="3:9" ht="12.75">
      <c r="C147" s="42"/>
      <c r="E147" s="42"/>
      <c r="G147" s="42"/>
      <c r="I147" s="42"/>
    </row>
    <row r="148" spans="3:9" ht="12.75">
      <c r="C148" s="42"/>
      <c r="E148" s="42"/>
      <c r="G148" s="42"/>
      <c r="I148" s="42"/>
    </row>
    <row r="149" spans="3:9" ht="12.75">
      <c r="C149" s="42"/>
      <c r="E149" s="42"/>
      <c r="G149" s="42"/>
      <c r="I149" s="42"/>
    </row>
    <row r="150" spans="3:9" ht="12.75">
      <c r="C150" s="42"/>
      <c r="E150" s="42"/>
      <c r="G150" s="42"/>
      <c r="I150" s="42"/>
    </row>
    <row r="151" spans="3:9" ht="12.75">
      <c r="C151" s="42"/>
      <c r="E151" s="42"/>
      <c r="G151" s="42"/>
      <c r="I151" s="42"/>
    </row>
    <row r="152" spans="3:9" ht="12.75">
      <c r="C152" s="42"/>
      <c r="E152" s="42"/>
      <c r="G152" s="42"/>
      <c r="I152" s="42"/>
    </row>
    <row r="153" spans="3:9" ht="12.75">
      <c r="C153" s="42"/>
      <c r="E153" s="42"/>
      <c r="G153" s="42"/>
      <c r="I153" s="42"/>
    </row>
    <row r="154" spans="3:9" ht="12.75">
      <c r="C154" s="42"/>
      <c r="E154" s="42"/>
      <c r="G154" s="42"/>
      <c r="I154" s="42"/>
    </row>
    <row r="155" spans="3:9" ht="12.75">
      <c r="C155" s="42"/>
      <c r="E155" s="42"/>
      <c r="G155" s="42"/>
      <c r="I155" s="42"/>
    </row>
    <row r="156" spans="3:9" ht="12.75">
      <c r="C156" s="42"/>
      <c r="E156" s="42"/>
      <c r="G156" s="42"/>
      <c r="I156" s="42"/>
    </row>
    <row r="157" spans="3:9" ht="12.75">
      <c r="C157" s="42"/>
      <c r="E157" s="42"/>
      <c r="G157" s="42"/>
      <c r="I157" s="42"/>
    </row>
    <row r="158" spans="3:9" ht="12.75">
      <c r="C158" s="42"/>
      <c r="E158" s="42"/>
      <c r="G158" s="42"/>
      <c r="I158" s="42"/>
    </row>
    <row r="159" spans="3:9" ht="12.75">
      <c r="C159" s="42"/>
      <c r="E159" s="42"/>
      <c r="G159" s="42"/>
      <c r="I159" s="42"/>
    </row>
    <row r="160" spans="3:9" ht="12.75">
      <c r="C160" s="42"/>
      <c r="E160" s="42"/>
      <c r="G160" s="42"/>
      <c r="I160" s="42"/>
    </row>
    <row r="161" spans="3:9" ht="12.75">
      <c r="C161" s="42"/>
      <c r="E161" s="42"/>
      <c r="G161" s="42"/>
      <c r="I161" s="42"/>
    </row>
    <row r="162" spans="3:9" ht="12.75">
      <c r="C162" s="42"/>
      <c r="E162" s="42"/>
      <c r="G162" s="42"/>
      <c r="I162" s="42"/>
    </row>
    <row r="163" spans="3:9" ht="12.75">
      <c r="C163" s="42"/>
      <c r="E163" s="42"/>
      <c r="G163" s="42"/>
      <c r="I163" s="42"/>
    </row>
    <row r="164" spans="3:9" ht="12.75">
      <c r="C164" s="42"/>
      <c r="E164" s="42"/>
      <c r="G164" s="42"/>
      <c r="I164" s="42"/>
    </row>
    <row r="165" spans="3:9" ht="12.75">
      <c r="C165" s="42"/>
      <c r="E165" s="42"/>
      <c r="G165" s="42"/>
      <c r="I165" s="42"/>
    </row>
    <row r="166" spans="3:9" ht="12.75">
      <c r="C166" s="42"/>
      <c r="E166" s="42"/>
      <c r="G166" s="42"/>
      <c r="I166" s="42"/>
    </row>
    <row r="167" spans="3:9" ht="12.75">
      <c r="C167" s="42"/>
      <c r="E167" s="42"/>
      <c r="G167" s="42"/>
      <c r="I167" s="42"/>
    </row>
    <row r="168" spans="3:9" ht="12.75">
      <c r="C168" s="42"/>
      <c r="E168" s="42"/>
      <c r="G168" s="42"/>
      <c r="I168" s="42"/>
    </row>
    <row r="169" spans="3:9" ht="12.75">
      <c r="C169" s="42"/>
      <c r="E169" s="42"/>
      <c r="G169" s="42"/>
      <c r="I169" s="42"/>
    </row>
    <row r="170" spans="3:9" ht="12.75">
      <c r="C170" s="42"/>
      <c r="E170" s="42"/>
      <c r="G170" s="42"/>
      <c r="I170" s="42"/>
    </row>
    <row r="171" spans="3:9" ht="12.75">
      <c r="C171" s="42"/>
      <c r="E171" s="42"/>
      <c r="G171" s="42"/>
      <c r="I171" s="42"/>
    </row>
  </sheetData>
  <sheetProtection/>
  <mergeCells count="11">
    <mergeCell ref="D7:E7"/>
    <mergeCell ref="H26:I26"/>
    <mergeCell ref="A5:A8"/>
    <mergeCell ref="B5:C8"/>
    <mergeCell ref="D5:E5"/>
    <mergeCell ref="F5:G8"/>
    <mergeCell ref="A1:I1"/>
    <mergeCell ref="A2:I2"/>
    <mergeCell ref="A3:I3"/>
    <mergeCell ref="H5:I8"/>
    <mergeCell ref="D6:E6"/>
  </mergeCells>
  <printOptions/>
  <pageMargins left="0.75" right="0.75" top="1" bottom="1" header="0.5" footer="0.5"/>
  <pageSetup fitToHeight="1" fitToWidth="1" horizontalDpi="1200" verticalDpi="1200" orientation="landscape" scale="92"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I178"/>
  <sheetViews>
    <sheetView zoomScalePageLayoutView="0" workbookViewId="0" topLeftCell="A1">
      <selection activeCell="A1" sqref="A1:I31"/>
    </sheetView>
  </sheetViews>
  <sheetFormatPr defaultColWidth="9.140625" defaultRowHeight="12.75"/>
  <cols>
    <col min="1" max="1" width="44.140625" style="42" customWidth="1"/>
    <col min="2" max="2" width="15.7109375" style="42" customWidth="1"/>
    <col min="3" max="3" width="5.7109375" style="42" customWidth="1"/>
    <col min="4" max="4" width="15.7109375" style="42" customWidth="1"/>
    <col min="5" max="5" width="5.7109375" style="42" customWidth="1"/>
    <col min="6" max="6" width="17.57421875" style="42" customWidth="1"/>
    <col min="7" max="7" width="5.7109375" style="42" customWidth="1"/>
    <col min="8" max="8" width="15.7109375" style="42" customWidth="1"/>
    <col min="9" max="9" width="5.7109375" style="42" customWidth="1"/>
    <col min="10" max="16384" width="9.140625" style="42" customWidth="1"/>
  </cols>
  <sheetData>
    <row r="1" spans="1:9" ht="20.25" customHeight="1">
      <c r="A1" s="789" t="s">
        <v>408</v>
      </c>
      <c r="B1" s="789"/>
      <c r="C1" s="789"/>
      <c r="D1" s="789"/>
      <c r="E1" s="789"/>
      <c r="F1" s="789"/>
      <c r="G1" s="789"/>
      <c r="H1" s="789"/>
      <c r="I1" s="789"/>
    </row>
    <row r="2" spans="1:9" ht="20.25" customHeight="1">
      <c r="A2" s="790" t="s">
        <v>406</v>
      </c>
      <c r="B2" s="790"/>
      <c r="C2" s="790"/>
      <c r="D2" s="790"/>
      <c r="E2" s="790"/>
      <c r="F2" s="790"/>
      <c r="G2" s="790"/>
      <c r="H2" s="790"/>
      <c r="I2" s="790"/>
    </row>
    <row r="3" spans="1:9" ht="14.25">
      <c r="A3" s="798" t="s">
        <v>26</v>
      </c>
      <c r="B3" s="798"/>
      <c r="C3" s="798"/>
      <c r="D3" s="798"/>
      <c r="E3" s="798"/>
      <c r="F3" s="798"/>
      <c r="G3" s="798"/>
      <c r="H3" s="798"/>
      <c r="I3" s="798"/>
    </row>
    <row r="4" spans="1:9" ht="14.25">
      <c r="A4" s="673"/>
      <c r="B4" s="43"/>
      <c r="C4" s="672"/>
      <c r="D4" s="43"/>
      <c r="E4" s="672"/>
      <c r="F4" s="43"/>
      <c r="G4" s="672"/>
      <c r="H4" s="657"/>
      <c r="I4" s="657"/>
    </row>
    <row r="5" spans="1:9" ht="15" customHeight="1">
      <c r="A5" s="794" t="s">
        <v>43</v>
      </c>
      <c r="B5" s="795" t="s">
        <v>0</v>
      </c>
      <c r="C5" s="794"/>
      <c r="D5" s="791"/>
      <c r="E5" s="793"/>
      <c r="F5" s="795" t="s">
        <v>400</v>
      </c>
      <c r="G5" s="900"/>
      <c r="H5" s="795" t="s">
        <v>399</v>
      </c>
      <c r="I5" s="900"/>
    </row>
    <row r="6" spans="1:9" ht="15" customHeight="1">
      <c r="A6" s="794"/>
      <c r="B6" s="796"/>
      <c r="C6" s="797"/>
      <c r="D6" s="791" t="s">
        <v>398</v>
      </c>
      <c r="E6" s="793"/>
      <c r="F6" s="796"/>
      <c r="G6" s="885"/>
      <c r="H6" s="796"/>
      <c r="I6" s="885"/>
    </row>
    <row r="7" spans="1:9" ht="15.75" customHeight="1">
      <c r="A7" s="794"/>
      <c r="B7" s="796"/>
      <c r="C7" s="797"/>
      <c r="D7" s="791" t="s">
        <v>397</v>
      </c>
      <c r="E7" s="793"/>
      <c r="F7" s="796"/>
      <c r="G7" s="885"/>
      <c r="H7" s="796"/>
      <c r="I7" s="885"/>
    </row>
    <row r="8" spans="1:9" ht="15.75">
      <c r="A8" s="794"/>
      <c r="B8" s="796"/>
      <c r="C8" s="797"/>
      <c r="D8" s="152"/>
      <c r="E8" s="153"/>
      <c r="F8" s="796"/>
      <c r="G8" s="885"/>
      <c r="H8" s="796"/>
      <c r="I8" s="885"/>
    </row>
    <row r="9" spans="1:9" ht="15" customHeight="1">
      <c r="A9" s="40" t="s">
        <v>238</v>
      </c>
      <c r="B9" s="667">
        <v>604897</v>
      </c>
      <c r="C9" s="668"/>
      <c r="D9" s="667">
        <v>368158</v>
      </c>
      <c r="E9" s="668"/>
      <c r="F9" s="667">
        <v>219514</v>
      </c>
      <c r="G9" s="668"/>
      <c r="H9" s="667">
        <v>17225</v>
      </c>
      <c r="I9" s="268"/>
    </row>
    <row r="10" spans="1:9" ht="15" customHeight="1">
      <c r="A10" s="40" t="s">
        <v>237</v>
      </c>
      <c r="B10" s="39">
        <v>3247</v>
      </c>
      <c r="C10" s="665"/>
      <c r="D10" s="39">
        <v>2465</v>
      </c>
      <c r="E10" s="665"/>
      <c r="F10" s="39">
        <v>763</v>
      </c>
      <c r="G10" s="159"/>
      <c r="H10" s="174">
        <v>20</v>
      </c>
      <c r="I10" s="159"/>
    </row>
    <row r="11" spans="1:9" ht="15" customHeight="1">
      <c r="A11" s="40" t="s">
        <v>344</v>
      </c>
      <c r="B11" s="39">
        <v>1071034</v>
      </c>
      <c r="C11" s="665"/>
      <c r="D11" s="39">
        <v>868635</v>
      </c>
      <c r="E11" s="665"/>
      <c r="F11" s="39">
        <v>139617</v>
      </c>
      <c r="G11" s="268"/>
      <c r="H11" s="39">
        <v>62782</v>
      </c>
      <c r="I11" s="268"/>
    </row>
    <row r="12" spans="1:9" ht="15" customHeight="1">
      <c r="A12" s="40" t="s">
        <v>411</v>
      </c>
      <c r="B12" s="39">
        <v>50271</v>
      </c>
      <c r="C12" s="665"/>
      <c r="D12" s="39">
        <v>39518</v>
      </c>
      <c r="E12" s="665"/>
      <c r="F12" s="39">
        <v>8484</v>
      </c>
      <c r="G12" s="268"/>
      <c r="H12" s="39">
        <v>2269</v>
      </c>
      <c r="I12" s="268"/>
    </row>
    <row r="13" spans="1:9" ht="15" customHeight="1">
      <c r="A13" s="40" t="s">
        <v>234</v>
      </c>
      <c r="B13" s="39">
        <v>62817</v>
      </c>
      <c r="C13" s="665"/>
      <c r="D13" s="39">
        <v>39767</v>
      </c>
      <c r="E13" s="665"/>
      <c r="F13" s="39">
        <v>11159</v>
      </c>
      <c r="G13" s="268"/>
      <c r="H13" s="39">
        <v>11891</v>
      </c>
      <c r="I13" s="268"/>
    </row>
    <row r="14" spans="1:9" ht="15" customHeight="1">
      <c r="A14" s="40" t="s">
        <v>50</v>
      </c>
      <c r="B14" s="39">
        <v>217147</v>
      </c>
      <c r="C14" s="665"/>
      <c r="D14" s="39">
        <v>107152</v>
      </c>
      <c r="E14" s="665"/>
      <c r="F14" s="39">
        <v>96227</v>
      </c>
      <c r="G14" s="268"/>
      <c r="H14" s="39">
        <v>13768</v>
      </c>
      <c r="I14" s="268"/>
    </row>
    <row r="15" spans="1:9" ht="15" customHeight="1">
      <c r="A15" s="40" t="s">
        <v>48</v>
      </c>
      <c r="B15" s="39">
        <v>345</v>
      </c>
      <c r="C15" s="665"/>
      <c r="D15" s="39">
        <v>3</v>
      </c>
      <c r="E15" s="665"/>
      <c r="F15" s="174">
        <v>32</v>
      </c>
      <c r="G15" s="159"/>
      <c r="H15" s="174">
        <v>310</v>
      </c>
      <c r="I15" s="159"/>
    </row>
    <row r="16" spans="1:9" ht="15" customHeight="1">
      <c r="A16" s="40" t="s">
        <v>233</v>
      </c>
      <c r="B16" s="174">
        <v>4</v>
      </c>
      <c r="C16" s="666"/>
      <c r="D16" s="39">
        <v>1</v>
      </c>
      <c r="E16" s="665"/>
      <c r="F16" s="174">
        <v>3</v>
      </c>
      <c r="G16" s="159"/>
      <c r="H16" s="174" t="s">
        <v>185</v>
      </c>
      <c r="I16" s="682"/>
    </row>
    <row r="17" spans="1:9" ht="15" customHeight="1">
      <c r="A17" s="40" t="s">
        <v>232</v>
      </c>
      <c r="B17" s="644">
        <v>33511</v>
      </c>
      <c r="C17" s="679"/>
      <c r="D17" s="646">
        <v>30400</v>
      </c>
      <c r="E17" s="679"/>
      <c r="F17" s="648">
        <v>1673</v>
      </c>
      <c r="G17" s="653"/>
      <c r="H17" s="648">
        <v>1438</v>
      </c>
      <c r="I17" s="681"/>
    </row>
    <row r="18" spans="1:9" ht="15">
      <c r="A18" s="69" t="s">
        <v>54</v>
      </c>
      <c r="B18" s="417">
        <v>2564600</v>
      </c>
      <c r="C18" s="675"/>
      <c r="D18" s="417">
        <v>1863161</v>
      </c>
      <c r="E18" s="675"/>
      <c r="F18" s="417">
        <v>565138</v>
      </c>
      <c r="G18" s="360"/>
      <c r="H18" s="417">
        <v>136302</v>
      </c>
      <c r="I18" s="360"/>
    </row>
    <row r="19" spans="1:9" ht="15">
      <c r="A19" s="69" t="s">
        <v>231</v>
      </c>
      <c r="B19" s="417"/>
      <c r="C19" s="675"/>
      <c r="D19" s="417"/>
      <c r="E19" s="675"/>
      <c r="F19" s="417"/>
      <c r="G19" s="360"/>
      <c r="H19" s="417"/>
      <c r="I19" s="360"/>
    </row>
    <row r="20" spans="1:9" ht="15" customHeight="1">
      <c r="A20" s="40" t="s">
        <v>230</v>
      </c>
      <c r="B20" s="39">
        <v>620</v>
      </c>
      <c r="C20" s="665"/>
      <c r="D20" s="39">
        <v>390</v>
      </c>
      <c r="E20" s="666"/>
      <c r="F20" s="39">
        <v>174</v>
      </c>
      <c r="G20" s="159"/>
      <c r="H20" s="39">
        <v>56</v>
      </c>
      <c r="I20" s="159"/>
    </row>
    <row r="21" spans="1:9" ht="15" customHeight="1">
      <c r="A21" s="40" t="s">
        <v>229</v>
      </c>
      <c r="B21" s="39">
        <v>1571</v>
      </c>
      <c r="C21" s="666"/>
      <c r="D21" s="174">
        <v>1250</v>
      </c>
      <c r="E21" s="666"/>
      <c r="F21" s="174">
        <v>269</v>
      </c>
      <c r="G21" s="159"/>
      <c r="H21" s="174">
        <v>51</v>
      </c>
      <c r="I21" s="159"/>
    </row>
    <row r="22" spans="1:9" ht="15" customHeight="1">
      <c r="A22" s="40" t="s">
        <v>228</v>
      </c>
      <c r="B22" s="39">
        <v>3391</v>
      </c>
      <c r="C22" s="665"/>
      <c r="D22" s="39">
        <v>477</v>
      </c>
      <c r="E22" s="665"/>
      <c r="F22" s="39">
        <v>2742</v>
      </c>
      <c r="G22" s="268"/>
      <c r="H22" s="174">
        <v>172</v>
      </c>
      <c r="I22" s="159"/>
    </row>
    <row r="23" spans="1:9" ht="15" customHeight="1">
      <c r="A23" s="40" t="s">
        <v>227</v>
      </c>
      <c r="B23" s="680">
        <v>9070</v>
      </c>
      <c r="C23" s="679"/>
      <c r="D23" s="680">
        <v>2686</v>
      </c>
      <c r="E23" s="679"/>
      <c r="F23" s="678">
        <v>2277</v>
      </c>
      <c r="G23" s="653"/>
      <c r="H23" s="677">
        <v>4108</v>
      </c>
      <c r="I23" s="676"/>
    </row>
    <row r="24" spans="1:9" ht="15">
      <c r="A24" s="69" t="s">
        <v>55</v>
      </c>
      <c r="B24" s="417">
        <v>14652</v>
      </c>
      <c r="C24" s="675"/>
      <c r="D24" s="417">
        <v>4803</v>
      </c>
      <c r="E24" s="675"/>
      <c r="F24" s="417">
        <v>5461</v>
      </c>
      <c r="G24" s="360"/>
      <c r="H24" s="417">
        <v>4387</v>
      </c>
      <c r="I24" s="360"/>
    </row>
    <row r="25" spans="1:9" ht="15.75" thickBot="1">
      <c r="A25" s="674" t="s">
        <v>56</v>
      </c>
      <c r="B25" s="362">
        <v>2549948</v>
      </c>
      <c r="C25" s="364"/>
      <c r="D25" s="362">
        <v>1858357</v>
      </c>
      <c r="E25" s="364"/>
      <c r="F25" s="362">
        <v>559677</v>
      </c>
      <c r="G25" s="364"/>
      <c r="H25" s="362">
        <v>131914</v>
      </c>
      <c r="I25" s="636"/>
    </row>
    <row r="26" spans="1:9" ht="13.5" customHeight="1">
      <c r="A26" s="777"/>
      <c r="B26" s="777"/>
      <c r="C26" s="777"/>
      <c r="D26" s="777"/>
      <c r="E26" s="777"/>
      <c r="F26" s="777"/>
      <c r="G26" s="777"/>
      <c r="H26" s="777"/>
      <c r="I26" s="777"/>
    </row>
    <row r="27" spans="1:9" ht="25.5" customHeight="1">
      <c r="A27" s="777" t="s">
        <v>410</v>
      </c>
      <c r="B27" s="777"/>
      <c r="C27" s="777"/>
      <c r="D27" s="777"/>
      <c r="E27" s="777"/>
      <c r="F27" s="777"/>
      <c r="G27" s="777"/>
      <c r="H27" s="777"/>
      <c r="I27" s="777"/>
    </row>
    <row r="28" spans="1:9" ht="12.75">
      <c r="A28" s="777"/>
      <c r="B28" s="777"/>
      <c r="C28" s="777"/>
      <c r="D28" s="777"/>
      <c r="E28" s="777"/>
      <c r="F28" s="777"/>
      <c r="G28" s="777"/>
      <c r="H28" s="777"/>
      <c r="I28" s="777"/>
    </row>
    <row r="29" spans="1:9" ht="12.75">
      <c r="A29" s="777" t="s">
        <v>379</v>
      </c>
      <c r="B29" s="777"/>
      <c r="C29" s="777"/>
      <c r="D29" s="777"/>
      <c r="E29" s="777"/>
      <c r="F29" s="777"/>
      <c r="G29" s="777"/>
      <c r="H29" s="777"/>
      <c r="I29" s="777"/>
    </row>
    <row r="30" spans="1:9" ht="12.75">
      <c r="A30" s="777" t="s">
        <v>409</v>
      </c>
      <c r="B30" s="777"/>
      <c r="C30" s="777"/>
      <c r="D30" s="777"/>
      <c r="E30" s="777"/>
      <c r="F30" s="777"/>
      <c r="G30" s="777"/>
      <c r="H30" s="777"/>
      <c r="I30" s="777"/>
    </row>
    <row r="31" spans="1:9" ht="12.75">
      <c r="A31" s="777" t="s">
        <v>101</v>
      </c>
      <c r="B31" s="777"/>
      <c r="C31" s="777"/>
      <c r="D31" s="777"/>
      <c r="E31" s="777"/>
      <c r="F31" s="777"/>
      <c r="G31" s="777"/>
      <c r="H31" s="777"/>
      <c r="I31" s="777"/>
    </row>
    <row r="32" spans="2:7" ht="12.75">
      <c r="B32" s="57"/>
      <c r="C32" s="55"/>
      <c r="D32" s="57"/>
      <c r="E32" s="55"/>
      <c r="F32" s="660"/>
      <c r="G32" s="55"/>
    </row>
    <row r="33" spans="2:8" ht="12.75">
      <c r="B33" s="57"/>
      <c r="C33" s="55"/>
      <c r="D33" s="57"/>
      <c r="E33" s="55"/>
      <c r="F33" s="57"/>
      <c r="G33" s="55"/>
      <c r="H33" s="57"/>
    </row>
    <row r="34" spans="2:8" ht="12.75">
      <c r="B34" s="57"/>
      <c r="C34" s="55"/>
      <c r="D34" s="57"/>
      <c r="E34" s="55"/>
      <c r="F34" s="57"/>
      <c r="G34" s="55"/>
      <c r="H34" s="57"/>
    </row>
    <row r="35" spans="2:8" ht="12.75">
      <c r="B35" s="57"/>
      <c r="C35" s="55"/>
      <c r="D35" s="57"/>
      <c r="E35" s="55"/>
      <c r="F35" s="57"/>
      <c r="G35" s="55"/>
      <c r="H35" s="57"/>
    </row>
    <row r="36" spans="2:8" ht="12.75">
      <c r="B36" s="57"/>
      <c r="C36" s="55"/>
      <c r="D36" s="57"/>
      <c r="E36" s="55"/>
      <c r="F36" s="57"/>
      <c r="G36" s="55"/>
      <c r="H36" s="57"/>
    </row>
    <row r="37" spans="3:7" ht="12.75">
      <c r="C37" s="55"/>
      <c r="E37" s="55"/>
      <c r="G37" s="55"/>
    </row>
    <row r="38" spans="3:7" ht="12.75">
      <c r="C38" s="55"/>
      <c r="E38" s="55"/>
      <c r="G38" s="55"/>
    </row>
    <row r="39" spans="2:7" ht="12.75">
      <c r="B39" s="57"/>
      <c r="C39" s="55"/>
      <c r="D39" s="57"/>
      <c r="E39" s="55"/>
      <c r="F39" s="57"/>
      <c r="G39" s="55"/>
    </row>
    <row r="40" spans="2:8" ht="12.75">
      <c r="B40" s="57"/>
      <c r="C40" s="55"/>
      <c r="D40" s="57"/>
      <c r="E40" s="55"/>
      <c r="F40" s="57"/>
      <c r="G40" s="55"/>
      <c r="H40" s="57"/>
    </row>
    <row r="41" spans="3:7" ht="12.75">
      <c r="C41" s="55"/>
      <c r="E41" s="55"/>
      <c r="G41" s="55"/>
    </row>
    <row r="42" spans="2:7" ht="12.75">
      <c r="B42" s="57"/>
      <c r="C42" s="55"/>
      <c r="E42" s="55"/>
      <c r="G42" s="55"/>
    </row>
    <row r="43" spans="2:7" ht="12.75">
      <c r="B43" s="57"/>
      <c r="C43" s="55"/>
      <c r="E43" s="55"/>
      <c r="F43" s="57"/>
      <c r="G43" s="55"/>
    </row>
    <row r="44" spans="2:7" ht="12.75">
      <c r="B44" s="57"/>
      <c r="C44" s="55"/>
      <c r="D44" s="57"/>
      <c r="E44" s="55"/>
      <c r="F44" s="57"/>
      <c r="G44" s="55"/>
    </row>
    <row r="45" spans="2:8" ht="12.75">
      <c r="B45" s="57"/>
      <c r="C45" s="55"/>
      <c r="D45" s="57"/>
      <c r="E45" s="55"/>
      <c r="F45" s="57"/>
      <c r="G45" s="55"/>
      <c r="H45" s="57"/>
    </row>
    <row r="46" spans="2:8" ht="12.75">
      <c r="B46" s="57"/>
      <c r="C46" s="55"/>
      <c r="D46" s="57"/>
      <c r="E46" s="55"/>
      <c r="F46" s="57"/>
      <c r="G46" s="55"/>
      <c r="H46" s="57"/>
    </row>
    <row r="51" spans="3:5" ht="12.75">
      <c r="C51" s="55"/>
      <c r="E51" s="55"/>
    </row>
    <row r="52" spans="3:5" ht="12.75">
      <c r="C52" s="55"/>
      <c r="E52" s="55"/>
    </row>
    <row r="53" spans="3:5" ht="12.75">
      <c r="C53" s="55"/>
      <c r="E53" s="55"/>
    </row>
    <row r="54" spans="3:5" ht="12.75">
      <c r="C54" s="55"/>
      <c r="E54" s="55"/>
    </row>
    <row r="55" spans="3:5" ht="12.75">
      <c r="C55" s="55"/>
      <c r="E55" s="55"/>
    </row>
    <row r="56" spans="3:5" ht="12.75">
      <c r="C56" s="55"/>
      <c r="E56" s="55"/>
    </row>
    <row r="57" spans="3:5" ht="12.75">
      <c r="C57" s="55"/>
      <c r="E57" s="55"/>
    </row>
    <row r="58" spans="3:5" ht="12.75">
      <c r="C58" s="55"/>
      <c r="E58" s="55"/>
    </row>
    <row r="59" spans="3:5" ht="12.75">
      <c r="C59" s="55"/>
      <c r="E59" s="55"/>
    </row>
    <row r="60" spans="3:5" ht="12.75">
      <c r="C60" s="55"/>
      <c r="E60" s="55"/>
    </row>
    <row r="61" spans="3:5" ht="12.75">
      <c r="C61" s="55"/>
      <c r="E61" s="55"/>
    </row>
    <row r="62" spans="3:5" ht="12.75">
      <c r="C62" s="55"/>
      <c r="E62" s="55"/>
    </row>
    <row r="63" spans="3:5" ht="12.75">
      <c r="C63" s="55"/>
      <c r="E63" s="55"/>
    </row>
    <row r="64" spans="3:5" ht="12.75">
      <c r="C64" s="55"/>
      <c r="E64" s="55"/>
    </row>
    <row r="65" spans="3:5" ht="12.75">
      <c r="C65" s="55"/>
      <c r="E65" s="55"/>
    </row>
    <row r="66" spans="3:5" ht="12.75">
      <c r="C66" s="55"/>
      <c r="E66" s="55"/>
    </row>
    <row r="67" spans="3:5" ht="12.75">
      <c r="C67" s="55"/>
      <c r="E67" s="55"/>
    </row>
    <row r="68" spans="3:5" ht="12.75">
      <c r="C68" s="55"/>
      <c r="E68" s="55"/>
    </row>
    <row r="69" spans="3:5" ht="12.75">
      <c r="C69" s="55"/>
      <c r="E69" s="55"/>
    </row>
    <row r="70" spans="3:5" ht="12.75">
      <c r="C70" s="55"/>
      <c r="E70" s="55"/>
    </row>
    <row r="71" spans="3:5" ht="12.75">
      <c r="C71" s="55"/>
      <c r="E71" s="55"/>
    </row>
    <row r="72" spans="3:5" ht="12.75">
      <c r="C72" s="55"/>
      <c r="E72" s="55"/>
    </row>
    <row r="73" spans="3:5" ht="12.75">
      <c r="C73" s="55"/>
      <c r="E73" s="55"/>
    </row>
    <row r="74" spans="3:5" ht="12.75">
      <c r="C74" s="55"/>
      <c r="E74" s="55"/>
    </row>
    <row r="75" spans="3:5" ht="12.75">
      <c r="C75" s="55"/>
      <c r="E75" s="55"/>
    </row>
    <row r="76" spans="3:5" ht="12.75">
      <c r="C76" s="55"/>
      <c r="E76" s="55"/>
    </row>
    <row r="77" spans="3:5" ht="12.75">
      <c r="C77" s="55"/>
      <c r="E77" s="55"/>
    </row>
    <row r="78" spans="3:5" ht="12.75">
      <c r="C78" s="55"/>
      <c r="E78" s="55"/>
    </row>
    <row r="79" spans="3:5" ht="12.75">
      <c r="C79" s="55"/>
      <c r="E79" s="55"/>
    </row>
    <row r="80" spans="3:5" ht="12.75">
      <c r="C80" s="55"/>
      <c r="E80" s="55"/>
    </row>
    <row r="81" spans="3:5" ht="12.75">
      <c r="C81" s="55"/>
      <c r="E81" s="55"/>
    </row>
    <row r="82" spans="3:5" ht="12.75">
      <c r="C82" s="55"/>
      <c r="E82" s="55"/>
    </row>
    <row r="83" spans="3:5" ht="12.75">
      <c r="C83" s="55"/>
      <c r="E83" s="55"/>
    </row>
    <row r="84" spans="3:5" ht="12.75">
      <c r="C84" s="55"/>
      <c r="E84" s="55"/>
    </row>
    <row r="85" spans="3:5" ht="12.75">
      <c r="C85" s="55"/>
      <c r="E85" s="55"/>
    </row>
    <row r="86" spans="3:5" ht="12.75">
      <c r="C86" s="55"/>
      <c r="E86" s="55"/>
    </row>
    <row r="87" spans="3:5" ht="12.75">
      <c r="C87" s="55"/>
      <c r="E87" s="55"/>
    </row>
    <row r="88" spans="3:5" ht="12.75">
      <c r="C88" s="55"/>
      <c r="E88" s="55"/>
    </row>
    <row r="89" spans="3:5" ht="12.75">
      <c r="C89" s="55"/>
      <c r="E89" s="55"/>
    </row>
    <row r="90" spans="3:5" ht="12.75">
      <c r="C90" s="55"/>
      <c r="E90" s="55"/>
    </row>
    <row r="91" spans="3:5" ht="12.75">
      <c r="C91" s="55"/>
      <c r="E91" s="55"/>
    </row>
    <row r="92" spans="3:5" ht="12.75">
      <c r="C92" s="55"/>
      <c r="E92" s="55"/>
    </row>
    <row r="93" spans="3:5" ht="12.75">
      <c r="C93" s="55"/>
      <c r="E93" s="55"/>
    </row>
    <row r="94" spans="3:5" ht="12.75">
      <c r="C94" s="55"/>
      <c r="E94" s="55"/>
    </row>
    <row r="95" spans="3:5" ht="12.75">
      <c r="C95" s="55"/>
      <c r="E95" s="55"/>
    </row>
    <row r="96" spans="3:5" ht="12.75">
      <c r="C96" s="55"/>
      <c r="E96" s="55"/>
    </row>
    <row r="97" spans="3:5" ht="12.75">
      <c r="C97" s="55"/>
      <c r="E97" s="55"/>
    </row>
    <row r="98" spans="3:5" ht="12.75">
      <c r="C98" s="55"/>
      <c r="E98" s="55"/>
    </row>
    <row r="99" spans="3:5" ht="12.75">
      <c r="C99" s="55"/>
      <c r="E99" s="55"/>
    </row>
    <row r="100" spans="3:5" ht="12.75">
      <c r="C100" s="55"/>
      <c r="E100" s="55"/>
    </row>
    <row r="101" spans="3:5" ht="12.75">
      <c r="C101" s="55"/>
      <c r="E101" s="55"/>
    </row>
    <row r="102" spans="3:5" ht="12.75">
      <c r="C102" s="55"/>
      <c r="E102" s="55"/>
    </row>
    <row r="103" spans="3:5" ht="12.75">
      <c r="C103" s="55"/>
      <c r="E103" s="55"/>
    </row>
    <row r="104" spans="3:5" ht="12.75">
      <c r="C104" s="55"/>
      <c r="E104" s="55"/>
    </row>
    <row r="105" spans="3:5" ht="12.75">
      <c r="C105" s="55"/>
      <c r="E105" s="55"/>
    </row>
    <row r="106" spans="3:5" ht="12.75">
      <c r="C106" s="55"/>
      <c r="E106" s="55"/>
    </row>
    <row r="107" spans="3:5" ht="12.75">
      <c r="C107" s="55"/>
      <c r="E107" s="55"/>
    </row>
    <row r="108" spans="3:5" ht="12.75">
      <c r="C108" s="55"/>
      <c r="E108" s="55"/>
    </row>
    <row r="109" spans="3:5" ht="12.75">
      <c r="C109" s="55"/>
      <c r="E109" s="55"/>
    </row>
    <row r="110" spans="3:5" ht="12.75">
      <c r="C110" s="55"/>
      <c r="E110" s="55"/>
    </row>
    <row r="111" spans="3:5" ht="12.75">
      <c r="C111" s="55"/>
      <c r="E111" s="55"/>
    </row>
    <row r="112" spans="3:5" ht="12.75">
      <c r="C112" s="55"/>
      <c r="E112" s="55"/>
    </row>
    <row r="113" spans="3:5" ht="12.75">
      <c r="C113" s="55"/>
      <c r="E113" s="55"/>
    </row>
    <row r="114" spans="3:5" ht="12.75">
      <c r="C114" s="55"/>
      <c r="E114" s="55"/>
    </row>
    <row r="115" spans="3:5" ht="12.75">
      <c r="C115" s="55"/>
      <c r="E115" s="55"/>
    </row>
    <row r="116" spans="3:5" ht="12.75">
      <c r="C116" s="55"/>
      <c r="E116" s="55"/>
    </row>
    <row r="117" spans="3:5" ht="12.75">
      <c r="C117" s="55"/>
      <c r="E117" s="55"/>
    </row>
    <row r="118" spans="3:5" ht="12.75">
      <c r="C118" s="55"/>
      <c r="E118" s="55"/>
    </row>
    <row r="119" spans="3:5" ht="12.75">
      <c r="C119" s="55"/>
      <c r="E119" s="55"/>
    </row>
    <row r="120" spans="3:5" ht="12.75">
      <c r="C120" s="55"/>
      <c r="E120" s="55"/>
    </row>
    <row r="121" spans="3:5" ht="12.75">
      <c r="C121" s="55"/>
      <c r="E121" s="55"/>
    </row>
    <row r="122" spans="3:5" ht="12.75">
      <c r="C122" s="55"/>
      <c r="E122" s="55"/>
    </row>
    <row r="123" spans="3:5" ht="12.75">
      <c r="C123" s="55"/>
      <c r="E123" s="55"/>
    </row>
    <row r="124" spans="3:5" ht="12.75">
      <c r="C124" s="55"/>
      <c r="E124" s="55"/>
    </row>
    <row r="125" spans="3:5" ht="12.75">
      <c r="C125" s="55"/>
      <c r="E125" s="55"/>
    </row>
    <row r="126" spans="3:5" ht="12.75">
      <c r="C126" s="55"/>
      <c r="E126" s="55"/>
    </row>
    <row r="127" spans="3:5" ht="12.75">
      <c r="C127" s="55"/>
      <c r="E127" s="55"/>
    </row>
    <row r="128" spans="3:5" ht="12.75">
      <c r="C128" s="55"/>
      <c r="E128" s="55"/>
    </row>
    <row r="129" spans="3:5" ht="12.75">
      <c r="C129" s="55"/>
      <c r="E129" s="55"/>
    </row>
    <row r="130" spans="3:5" ht="12.75">
      <c r="C130" s="55"/>
      <c r="E130" s="55"/>
    </row>
    <row r="131" spans="3:5" ht="12.75">
      <c r="C131" s="55"/>
      <c r="E131" s="55"/>
    </row>
    <row r="132" spans="3:5" ht="12.75">
      <c r="C132" s="55"/>
      <c r="E132" s="55"/>
    </row>
    <row r="133" spans="3:5" ht="12.75">
      <c r="C133" s="55"/>
      <c r="E133" s="55"/>
    </row>
    <row r="134" spans="3:5" ht="12.75">
      <c r="C134" s="55"/>
      <c r="E134" s="55"/>
    </row>
    <row r="135" spans="3:5" ht="12.75">
      <c r="C135" s="55"/>
      <c r="E135" s="55"/>
    </row>
    <row r="136" spans="3:5" ht="12.75">
      <c r="C136" s="55"/>
      <c r="E136" s="55"/>
    </row>
    <row r="137" spans="3:5" ht="12.75">
      <c r="C137" s="55"/>
      <c r="E137" s="55"/>
    </row>
    <row r="138" spans="3:5" ht="12.75">
      <c r="C138" s="55"/>
      <c r="E138" s="55"/>
    </row>
    <row r="139" spans="3:5" ht="12.75">
      <c r="C139" s="55"/>
      <c r="E139" s="55"/>
    </row>
    <row r="140" spans="3:5" ht="12.75">
      <c r="C140" s="55"/>
      <c r="E140" s="55"/>
    </row>
    <row r="141" spans="3:5" ht="12.75">
      <c r="C141" s="55"/>
      <c r="E141" s="55"/>
    </row>
    <row r="142" spans="3:5" ht="12.75">
      <c r="C142" s="55"/>
      <c r="E142" s="55"/>
    </row>
    <row r="143" spans="3:5" ht="12.75">
      <c r="C143" s="55"/>
      <c r="E143" s="55"/>
    </row>
    <row r="144" spans="3:5" ht="12.75">
      <c r="C144" s="55"/>
      <c r="E144" s="55"/>
    </row>
    <row r="145" spans="3:5" ht="12.75">
      <c r="C145" s="55"/>
      <c r="E145" s="55"/>
    </row>
    <row r="146" spans="3:5" ht="12.75">
      <c r="C146" s="55"/>
      <c r="E146" s="55"/>
    </row>
    <row r="147" spans="3:5" ht="12.75">
      <c r="C147" s="55"/>
      <c r="E147" s="55"/>
    </row>
    <row r="148" spans="3:5" ht="12.75">
      <c r="C148" s="55"/>
      <c r="E148" s="55"/>
    </row>
    <row r="149" spans="3:5" ht="12.75">
      <c r="C149" s="55"/>
      <c r="E149" s="55"/>
    </row>
    <row r="150" spans="3:5" ht="12.75">
      <c r="C150" s="55"/>
      <c r="E150" s="55"/>
    </row>
    <row r="151" spans="3:5" ht="12.75">
      <c r="C151" s="55"/>
      <c r="E151" s="55"/>
    </row>
    <row r="152" spans="3:5" ht="12.75">
      <c r="C152" s="55"/>
      <c r="E152" s="55"/>
    </row>
    <row r="153" spans="3:5" ht="12.75">
      <c r="C153" s="55"/>
      <c r="E153" s="55"/>
    </row>
    <row r="154" spans="3:5" ht="12.75">
      <c r="C154" s="55"/>
      <c r="E154" s="55"/>
    </row>
    <row r="155" spans="3:5" ht="12.75">
      <c r="C155" s="55"/>
      <c r="E155" s="55"/>
    </row>
    <row r="156" spans="3:5" ht="12.75">
      <c r="C156" s="55"/>
      <c r="E156" s="55"/>
    </row>
    <row r="157" spans="3:5" ht="12.75">
      <c r="C157" s="55"/>
      <c r="E157" s="55"/>
    </row>
    <row r="158" spans="3:5" ht="12.75">
      <c r="C158" s="55"/>
      <c r="E158" s="55"/>
    </row>
    <row r="159" spans="3:5" ht="12.75">
      <c r="C159" s="55"/>
      <c r="E159" s="55"/>
    </row>
    <row r="160" spans="3:5" ht="12.75">
      <c r="C160" s="55"/>
      <c r="E160" s="55"/>
    </row>
    <row r="161" spans="3:5" ht="12.75">
      <c r="C161" s="55"/>
      <c r="E161" s="55"/>
    </row>
    <row r="162" spans="3:5" ht="12.75">
      <c r="C162" s="55"/>
      <c r="E162" s="55"/>
    </row>
    <row r="163" spans="3:5" ht="12.75">
      <c r="C163" s="55"/>
      <c r="E163" s="55"/>
    </row>
    <row r="164" spans="3:5" ht="12.75">
      <c r="C164" s="55"/>
      <c r="E164" s="55"/>
    </row>
    <row r="165" spans="3:5" ht="12.75">
      <c r="C165" s="55"/>
      <c r="E165" s="55"/>
    </row>
    <row r="166" spans="3:5" ht="12.75">
      <c r="C166" s="55"/>
      <c r="E166" s="55"/>
    </row>
    <row r="167" spans="3:5" ht="12.75">
      <c r="C167" s="55"/>
      <c r="E167" s="55"/>
    </row>
    <row r="168" spans="3:5" ht="12.75">
      <c r="C168" s="55"/>
      <c r="E168" s="55"/>
    </row>
    <row r="169" spans="3:5" ht="12.75">
      <c r="C169" s="55"/>
      <c r="E169" s="55"/>
    </row>
    <row r="170" spans="3:5" ht="12.75">
      <c r="C170" s="55"/>
      <c r="E170" s="55"/>
    </row>
    <row r="171" spans="3:5" ht="12.75">
      <c r="C171" s="55"/>
      <c r="E171" s="55"/>
    </row>
    <row r="172" spans="3:5" ht="12.75">
      <c r="C172" s="55"/>
      <c r="E172" s="55"/>
    </row>
    <row r="173" spans="3:5" ht="12.75">
      <c r="C173" s="55"/>
      <c r="E173" s="55"/>
    </row>
    <row r="174" spans="3:5" ht="12.75">
      <c r="C174" s="55"/>
      <c r="E174" s="55"/>
    </row>
    <row r="175" spans="3:5" ht="12.75">
      <c r="C175" s="55"/>
      <c r="E175" s="55"/>
    </row>
    <row r="176" spans="3:5" ht="12.75">
      <c r="C176" s="55"/>
      <c r="E176" s="55"/>
    </row>
    <row r="177" spans="3:5" ht="12.75">
      <c r="C177" s="55"/>
      <c r="E177" s="55"/>
    </row>
    <row r="178" spans="3:5" ht="12.75">
      <c r="C178" s="55"/>
      <c r="E178" s="55"/>
    </row>
  </sheetData>
  <sheetProtection/>
  <mergeCells count="16">
    <mergeCell ref="A1:I1"/>
    <mergeCell ref="A2:I2"/>
    <mergeCell ref="A3:I3"/>
    <mergeCell ref="A27:I27"/>
    <mergeCell ref="A26:I26"/>
    <mergeCell ref="A28:I28"/>
    <mergeCell ref="A29:I29"/>
    <mergeCell ref="A30:I30"/>
    <mergeCell ref="A31:I31"/>
    <mergeCell ref="H5:I8"/>
    <mergeCell ref="D6:E6"/>
    <mergeCell ref="D7:E7"/>
    <mergeCell ref="A5:A8"/>
    <mergeCell ref="B5:C8"/>
    <mergeCell ref="D5:E5"/>
    <mergeCell ref="F5:G8"/>
  </mergeCells>
  <printOptions/>
  <pageMargins left="0.75" right="0.75" top="1" bottom="1" header="0.5" footer="0.5"/>
  <pageSetup fitToHeight="1" fitToWidth="1" horizontalDpi="1200" verticalDpi="1200" orientation="landscape" scale="92"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I68"/>
  <sheetViews>
    <sheetView zoomScalePageLayoutView="0" workbookViewId="0" topLeftCell="A1">
      <selection activeCell="A1" sqref="A1:I41"/>
    </sheetView>
  </sheetViews>
  <sheetFormatPr defaultColWidth="9.140625" defaultRowHeight="12.75"/>
  <cols>
    <col min="1" max="1" width="44.140625" style="42" customWidth="1"/>
    <col min="2" max="2" width="15.7109375" style="42" customWidth="1"/>
    <col min="3" max="3" width="5.7109375" style="55" customWidth="1"/>
    <col min="4" max="4" width="15.7109375" style="42" customWidth="1"/>
    <col min="5" max="5" width="5.7109375" style="55" customWidth="1"/>
    <col min="6" max="6" width="16.57421875" style="42" customWidth="1"/>
    <col min="7" max="7" width="5.7109375" style="55" customWidth="1"/>
    <col min="8" max="8" width="15.7109375" style="42" customWidth="1"/>
    <col min="9" max="9" width="5.7109375" style="55" customWidth="1"/>
    <col min="10" max="16384" width="9.140625" style="42" customWidth="1"/>
  </cols>
  <sheetData>
    <row r="1" spans="1:9" ht="18">
      <c r="A1" s="802" t="s">
        <v>412</v>
      </c>
      <c r="B1" s="802"/>
      <c r="C1" s="802"/>
      <c r="D1" s="802"/>
      <c r="E1" s="802"/>
      <c r="F1" s="802"/>
      <c r="G1" s="802"/>
      <c r="H1" s="802"/>
      <c r="I1" s="802"/>
    </row>
    <row r="2" spans="1:9" ht="18.75">
      <c r="A2" s="803" t="s">
        <v>406</v>
      </c>
      <c r="B2" s="803"/>
      <c r="C2" s="803"/>
      <c r="D2" s="803"/>
      <c r="E2" s="803"/>
      <c r="F2" s="803"/>
      <c r="G2" s="803"/>
      <c r="H2" s="803"/>
      <c r="I2" s="803"/>
    </row>
    <row r="3" spans="1:9" ht="14.25">
      <c r="A3" s="798" t="s">
        <v>26</v>
      </c>
      <c r="B3" s="798"/>
      <c r="C3" s="798"/>
      <c r="D3" s="798"/>
      <c r="E3" s="798"/>
      <c r="F3" s="798"/>
      <c r="G3" s="798"/>
      <c r="H3" s="798"/>
      <c r="I3" s="798"/>
    </row>
    <row r="4" spans="1:9" ht="12.75">
      <c r="A4" s="60"/>
      <c r="B4" s="60"/>
      <c r="C4" s="54"/>
      <c r="D4" s="60"/>
      <c r="E4" s="54"/>
      <c r="F4" s="60"/>
      <c r="G4" s="54"/>
      <c r="H4" s="60"/>
      <c r="I4" s="54"/>
    </row>
    <row r="5" spans="1:9" ht="15" customHeight="1">
      <c r="A5" s="794" t="s">
        <v>58</v>
      </c>
      <c r="B5" s="795" t="s">
        <v>0</v>
      </c>
      <c r="C5" s="794"/>
      <c r="D5" s="791"/>
      <c r="E5" s="793"/>
      <c r="F5" s="795" t="s">
        <v>400</v>
      </c>
      <c r="G5" s="900"/>
      <c r="H5" s="795" t="s">
        <v>399</v>
      </c>
      <c r="I5" s="900"/>
    </row>
    <row r="6" spans="1:9" ht="15" customHeight="1">
      <c r="A6" s="794"/>
      <c r="B6" s="796"/>
      <c r="C6" s="797"/>
      <c r="D6" s="791" t="s">
        <v>398</v>
      </c>
      <c r="E6" s="793"/>
      <c r="F6" s="796"/>
      <c r="G6" s="885"/>
      <c r="H6" s="796"/>
      <c r="I6" s="885"/>
    </row>
    <row r="7" spans="1:9" ht="15.75" customHeight="1">
      <c r="A7" s="794"/>
      <c r="B7" s="796"/>
      <c r="C7" s="797"/>
      <c r="D7" s="791" t="s">
        <v>397</v>
      </c>
      <c r="E7" s="793"/>
      <c r="F7" s="796"/>
      <c r="G7" s="885"/>
      <c r="H7" s="796"/>
      <c r="I7" s="885"/>
    </row>
    <row r="8" spans="1:9" ht="15.75">
      <c r="A8" s="794"/>
      <c r="B8" s="796"/>
      <c r="C8" s="797"/>
      <c r="D8" s="152"/>
      <c r="E8" s="153"/>
      <c r="F8" s="796"/>
      <c r="G8" s="885"/>
      <c r="H8" s="796"/>
      <c r="I8" s="885"/>
    </row>
    <row r="9" spans="1:9" ht="15.75">
      <c r="A9" s="395" t="s">
        <v>294</v>
      </c>
      <c r="B9" s="670"/>
      <c r="C9" s="690"/>
      <c r="D9" s="670"/>
      <c r="E9" s="690"/>
      <c r="F9" s="670"/>
      <c r="G9" s="669"/>
      <c r="H9" s="670"/>
      <c r="I9" s="669"/>
    </row>
    <row r="10" spans="1:9" ht="12.75">
      <c r="A10" s="394" t="s">
        <v>293</v>
      </c>
      <c r="B10" s="392"/>
      <c r="C10" s="393"/>
      <c r="D10" s="392"/>
      <c r="E10" s="393"/>
      <c r="F10" s="392"/>
      <c r="G10" s="54"/>
      <c r="H10" s="392"/>
      <c r="I10" s="54"/>
    </row>
    <row r="11" spans="1:9" ht="12.75">
      <c r="A11" s="374" t="s">
        <v>292</v>
      </c>
      <c r="B11" s="389">
        <v>69096</v>
      </c>
      <c r="C11" s="391"/>
      <c r="D11" s="389">
        <v>52992</v>
      </c>
      <c r="E11" s="391"/>
      <c r="F11" s="389">
        <v>12701</v>
      </c>
      <c r="G11" s="390"/>
      <c r="H11" s="389">
        <v>3403</v>
      </c>
      <c r="I11" s="390"/>
    </row>
    <row r="12" spans="1:9" ht="12.75">
      <c r="A12" s="374" t="s">
        <v>291</v>
      </c>
      <c r="B12" s="375">
        <v>138499</v>
      </c>
      <c r="C12" s="377"/>
      <c r="D12" s="375">
        <v>108606</v>
      </c>
      <c r="E12" s="377"/>
      <c r="F12" s="375">
        <v>23818</v>
      </c>
      <c r="G12" s="376"/>
      <c r="H12" s="375">
        <v>6074</v>
      </c>
      <c r="I12" s="376"/>
    </row>
    <row r="13" spans="1:9" ht="12.75">
      <c r="A13" s="374" t="s">
        <v>290</v>
      </c>
      <c r="B13" s="375">
        <v>14430</v>
      </c>
      <c r="C13" s="377"/>
      <c r="D13" s="375">
        <v>12604</v>
      </c>
      <c r="E13" s="377"/>
      <c r="F13" s="375">
        <v>1427</v>
      </c>
      <c r="G13" s="376"/>
      <c r="H13" s="375">
        <v>399</v>
      </c>
      <c r="I13" s="376"/>
    </row>
    <row r="14" spans="1:9" ht="12.75">
      <c r="A14" s="374" t="s">
        <v>289</v>
      </c>
      <c r="B14" s="385">
        <v>683</v>
      </c>
      <c r="C14" s="388"/>
      <c r="D14" s="487">
        <v>351</v>
      </c>
      <c r="E14" s="388"/>
      <c r="F14" s="487">
        <v>320</v>
      </c>
      <c r="G14" s="483"/>
      <c r="H14" s="385">
        <v>12</v>
      </c>
      <c r="I14" s="483"/>
    </row>
    <row r="15" spans="1:9" ht="12.75">
      <c r="A15" s="369" t="s">
        <v>288</v>
      </c>
      <c r="B15" s="370">
        <v>222708</v>
      </c>
      <c r="C15" s="368"/>
      <c r="D15" s="370">
        <v>174554</v>
      </c>
      <c r="E15" s="368"/>
      <c r="F15" s="370">
        <v>38266</v>
      </c>
      <c r="G15" s="367"/>
      <c r="H15" s="370">
        <v>9888</v>
      </c>
      <c r="I15" s="367"/>
    </row>
    <row r="16" spans="1:9" ht="14.25" customHeight="1">
      <c r="A16" s="369" t="s">
        <v>287</v>
      </c>
      <c r="B16" s="392"/>
      <c r="C16" s="393"/>
      <c r="D16" s="392"/>
      <c r="E16" s="393"/>
      <c r="F16" s="392"/>
      <c r="G16" s="54"/>
      <c r="H16" s="392"/>
      <c r="I16" s="54"/>
    </row>
    <row r="17" spans="1:9" ht="12.75">
      <c r="A17" s="374" t="s">
        <v>286</v>
      </c>
      <c r="B17" s="375">
        <v>4104</v>
      </c>
      <c r="C17" s="377"/>
      <c r="D17" s="375">
        <v>2212</v>
      </c>
      <c r="E17" s="377"/>
      <c r="F17" s="375">
        <v>1202</v>
      </c>
      <c r="G17" s="381"/>
      <c r="H17" s="375">
        <v>689</v>
      </c>
      <c r="I17" s="381"/>
    </row>
    <row r="18" spans="1:9" ht="12.75">
      <c r="A18" s="374" t="s">
        <v>285</v>
      </c>
      <c r="B18" s="383">
        <v>409</v>
      </c>
      <c r="C18" s="384"/>
      <c r="D18" s="383">
        <v>295</v>
      </c>
      <c r="E18" s="384"/>
      <c r="F18" s="383">
        <v>72</v>
      </c>
      <c r="G18" s="381"/>
      <c r="H18" s="383">
        <v>42</v>
      </c>
      <c r="I18" s="381"/>
    </row>
    <row r="19" spans="1:9" ht="12.75">
      <c r="A19" s="374" t="s">
        <v>284</v>
      </c>
      <c r="B19" s="383">
        <v>442</v>
      </c>
      <c r="C19" s="384"/>
      <c r="D19" s="383">
        <v>282</v>
      </c>
      <c r="E19" s="384"/>
      <c r="F19" s="383">
        <v>94</v>
      </c>
      <c r="G19" s="381"/>
      <c r="H19" s="383">
        <v>66</v>
      </c>
      <c r="I19" s="381"/>
    </row>
    <row r="20" spans="1:9" ht="12.75">
      <c r="A20" s="374" t="s">
        <v>283</v>
      </c>
      <c r="B20" s="383">
        <v>83</v>
      </c>
      <c r="C20" s="384"/>
      <c r="D20" s="383">
        <v>51</v>
      </c>
      <c r="E20" s="384"/>
      <c r="F20" s="383">
        <v>28</v>
      </c>
      <c r="G20" s="381"/>
      <c r="H20" s="383">
        <v>4</v>
      </c>
      <c r="I20" s="381"/>
    </row>
    <row r="21" spans="1:9" ht="12.75">
      <c r="A21" s="374" t="s">
        <v>282</v>
      </c>
      <c r="B21" s="375">
        <v>2860</v>
      </c>
      <c r="C21" s="377"/>
      <c r="D21" s="375">
        <v>2205</v>
      </c>
      <c r="E21" s="384"/>
      <c r="F21" s="383">
        <v>537</v>
      </c>
      <c r="G21" s="381"/>
      <c r="H21" s="383">
        <v>118</v>
      </c>
      <c r="I21" s="381"/>
    </row>
    <row r="22" spans="1:9" ht="12.75">
      <c r="A22" s="374" t="s">
        <v>281</v>
      </c>
      <c r="B22" s="382">
        <v>4387</v>
      </c>
      <c r="C22" s="373"/>
      <c r="D22" s="371">
        <v>3310</v>
      </c>
      <c r="E22" s="373"/>
      <c r="F22" s="371">
        <v>830</v>
      </c>
      <c r="G22" s="372"/>
      <c r="H22" s="484">
        <v>246</v>
      </c>
      <c r="I22" s="483"/>
    </row>
    <row r="23" spans="1:9" ht="15.75" customHeight="1">
      <c r="A23" s="369" t="s">
        <v>280</v>
      </c>
      <c r="B23" s="370">
        <v>12284</v>
      </c>
      <c r="C23" s="368"/>
      <c r="D23" s="370">
        <v>8356</v>
      </c>
      <c r="E23" s="368"/>
      <c r="F23" s="370">
        <v>2763</v>
      </c>
      <c r="G23" s="367"/>
      <c r="H23" s="370">
        <v>1165</v>
      </c>
      <c r="I23" s="367"/>
    </row>
    <row r="24" spans="1:9" ht="12.75">
      <c r="A24" s="369" t="s">
        <v>279</v>
      </c>
      <c r="B24" s="392"/>
      <c r="C24" s="393"/>
      <c r="D24" s="392"/>
      <c r="E24" s="393"/>
      <c r="F24" s="392"/>
      <c r="G24" s="54"/>
      <c r="H24" s="392"/>
      <c r="I24" s="54"/>
    </row>
    <row r="25" spans="1:9" ht="12.75">
      <c r="A25" s="374" t="s">
        <v>278</v>
      </c>
      <c r="B25" s="375">
        <v>611</v>
      </c>
      <c r="C25" s="384"/>
      <c r="D25" s="383">
        <v>261</v>
      </c>
      <c r="E25" s="384"/>
      <c r="F25" s="375">
        <v>339</v>
      </c>
      <c r="G25" s="381"/>
      <c r="H25" s="375">
        <v>10</v>
      </c>
      <c r="I25" s="381"/>
    </row>
    <row r="26" spans="1:9" ht="12.75">
      <c r="A26" s="374" t="s">
        <v>277</v>
      </c>
      <c r="B26" s="371">
        <v>12920</v>
      </c>
      <c r="C26" s="373"/>
      <c r="D26" s="371">
        <v>8222</v>
      </c>
      <c r="E26" s="373"/>
      <c r="F26" s="371">
        <v>3847</v>
      </c>
      <c r="G26" s="372"/>
      <c r="H26" s="371">
        <v>852</v>
      </c>
      <c r="I26" s="372"/>
    </row>
    <row r="27" spans="1:9" ht="12.75">
      <c r="A27" s="369" t="s">
        <v>276</v>
      </c>
      <c r="B27" s="370">
        <v>13531</v>
      </c>
      <c r="C27" s="368"/>
      <c r="D27" s="370">
        <v>8483</v>
      </c>
      <c r="E27" s="368"/>
      <c r="F27" s="370">
        <v>4186</v>
      </c>
      <c r="G27" s="367"/>
      <c r="H27" s="370">
        <v>862</v>
      </c>
      <c r="I27" s="367"/>
    </row>
    <row r="28" spans="1:9" ht="12.75">
      <c r="A28" s="369" t="s">
        <v>275</v>
      </c>
      <c r="B28" s="378">
        <v>24</v>
      </c>
      <c r="C28" s="380"/>
      <c r="D28" s="378">
        <v>2</v>
      </c>
      <c r="E28" s="380"/>
      <c r="F28" s="378">
        <v>4</v>
      </c>
      <c r="G28" s="379"/>
      <c r="H28" s="378">
        <v>19</v>
      </c>
      <c r="I28" s="379"/>
    </row>
    <row r="29" spans="1:9" ht="13.5" customHeight="1">
      <c r="A29" s="369" t="s">
        <v>274</v>
      </c>
      <c r="B29" s="370">
        <v>8426</v>
      </c>
      <c r="C29" s="368"/>
      <c r="D29" s="370">
        <v>4929</v>
      </c>
      <c r="E29" s="368"/>
      <c r="F29" s="370">
        <v>2809</v>
      </c>
      <c r="G29" s="367"/>
      <c r="H29" s="370">
        <v>688</v>
      </c>
      <c r="I29" s="367"/>
    </row>
    <row r="30" spans="1:9" ht="12.75">
      <c r="A30" s="369" t="s">
        <v>273</v>
      </c>
      <c r="B30" s="392"/>
      <c r="C30" s="393"/>
      <c r="D30" s="392"/>
      <c r="E30" s="393"/>
      <c r="F30" s="392"/>
      <c r="G30" s="54"/>
      <c r="H30" s="392"/>
      <c r="I30" s="54"/>
    </row>
    <row r="31" spans="1:9" ht="12.75">
      <c r="A31" s="374" t="s">
        <v>272</v>
      </c>
      <c r="B31" s="375">
        <v>-144</v>
      </c>
      <c r="C31" s="377"/>
      <c r="D31" s="375">
        <v>-455</v>
      </c>
      <c r="E31" s="384"/>
      <c r="F31" s="375">
        <v>144</v>
      </c>
      <c r="G31" s="381"/>
      <c r="H31" s="375">
        <v>167</v>
      </c>
      <c r="I31" s="376"/>
    </row>
    <row r="32" spans="1:9" ht="12.75">
      <c r="A32" s="374" t="s">
        <v>271</v>
      </c>
      <c r="B32" s="371">
        <v>11427</v>
      </c>
      <c r="C32" s="373"/>
      <c r="D32" s="371">
        <v>3748</v>
      </c>
      <c r="E32" s="373"/>
      <c r="F32" s="371">
        <v>6548</v>
      </c>
      <c r="G32" s="372"/>
      <c r="H32" s="371">
        <v>1131</v>
      </c>
      <c r="I32" s="372"/>
    </row>
    <row r="33" spans="1:9" ht="12.75">
      <c r="A33" s="369" t="s">
        <v>270</v>
      </c>
      <c r="B33" s="370">
        <v>11283</v>
      </c>
      <c r="C33" s="368"/>
      <c r="D33" s="370">
        <v>3294</v>
      </c>
      <c r="E33" s="368"/>
      <c r="F33" s="370">
        <v>6692</v>
      </c>
      <c r="G33" s="367"/>
      <c r="H33" s="370">
        <v>1298</v>
      </c>
      <c r="I33" s="379"/>
    </row>
    <row r="34" spans="1:9" ht="14.25" customHeight="1">
      <c r="A34" s="369" t="s">
        <v>269</v>
      </c>
      <c r="B34" s="370">
        <v>11438</v>
      </c>
      <c r="C34" s="368"/>
      <c r="D34" s="370">
        <v>9063</v>
      </c>
      <c r="E34" s="368"/>
      <c r="F34" s="370">
        <v>1850</v>
      </c>
      <c r="G34" s="367"/>
      <c r="H34" s="378">
        <v>524</v>
      </c>
      <c r="I34" s="379"/>
    </row>
    <row r="35" spans="1:9" ht="14.25" customHeight="1">
      <c r="A35" s="369" t="s">
        <v>268</v>
      </c>
      <c r="B35" s="370">
        <v>7303</v>
      </c>
      <c r="C35" s="368"/>
      <c r="D35" s="370">
        <v>6684</v>
      </c>
      <c r="E35" s="368"/>
      <c r="F35" s="378">
        <v>399</v>
      </c>
      <c r="G35" s="379"/>
      <c r="H35" s="378">
        <v>221</v>
      </c>
      <c r="I35" s="379"/>
    </row>
    <row r="36" spans="1:9" ht="14.25" customHeight="1">
      <c r="A36" s="369" t="s">
        <v>267</v>
      </c>
      <c r="B36" s="370">
        <v>45160</v>
      </c>
      <c r="C36" s="368"/>
      <c r="D36" s="370">
        <v>26084</v>
      </c>
      <c r="E36" s="368"/>
      <c r="F36" s="370">
        <v>18528</v>
      </c>
      <c r="G36" s="367"/>
      <c r="H36" s="370">
        <v>548</v>
      </c>
      <c r="I36" s="367"/>
    </row>
    <row r="37" spans="1:9" ht="14.25" customHeight="1">
      <c r="A37" s="369" t="s">
        <v>311</v>
      </c>
      <c r="B37" s="378">
        <v>1418</v>
      </c>
      <c r="C37" s="380"/>
      <c r="D37" s="378">
        <v>325</v>
      </c>
      <c r="E37" s="380"/>
      <c r="F37" s="378">
        <v>1092</v>
      </c>
      <c r="G37" s="379"/>
      <c r="H37" s="378">
        <v>2</v>
      </c>
      <c r="I37" s="379"/>
    </row>
    <row r="38" spans="1:9" ht="14.25" customHeight="1">
      <c r="A38" s="369" t="s">
        <v>310</v>
      </c>
      <c r="B38" s="370">
        <v>68146</v>
      </c>
      <c r="C38" s="368"/>
      <c r="D38" s="370">
        <v>59920</v>
      </c>
      <c r="E38" s="368"/>
      <c r="F38" s="370">
        <v>5942</v>
      </c>
      <c r="G38" s="367"/>
      <c r="H38" s="370">
        <v>2284</v>
      </c>
      <c r="I38" s="367"/>
    </row>
    <row r="39" spans="1:9" ht="12.75">
      <c r="A39" s="369" t="s">
        <v>264</v>
      </c>
      <c r="B39" s="689">
        <v>6114</v>
      </c>
      <c r="C39" s="688"/>
      <c r="D39" s="689">
        <v>4483</v>
      </c>
      <c r="E39" s="688"/>
      <c r="F39" s="687">
        <v>789</v>
      </c>
      <c r="G39" s="686"/>
      <c r="H39" s="687">
        <v>842</v>
      </c>
      <c r="I39" s="686"/>
    </row>
    <row r="40" spans="1:9" ht="16.5" thickBot="1">
      <c r="A40" s="685" t="s">
        <v>65</v>
      </c>
      <c r="B40" s="683">
        <v>407835</v>
      </c>
      <c r="C40" s="684"/>
      <c r="D40" s="683">
        <v>306176</v>
      </c>
      <c r="E40" s="684"/>
      <c r="F40" s="683">
        <v>83320</v>
      </c>
      <c r="G40" s="636"/>
      <c r="H40" s="683">
        <v>18340</v>
      </c>
      <c r="I40" s="636"/>
    </row>
    <row r="41" spans="1:9" ht="15">
      <c r="A41" s="60"/>
      <c r="B41" s="60"/>
      <c r="C41" s="54"/>
      <c r="D41" s="60"/>
      <c r="E41" s="54"/>
      <c r="F41" s="60"/>
      <c r="G41" s="54"/>
      <c r="H41" s="884" t="s">
        <v>210</v>
      </c>
      <c r="I41" s="884"/>
    </row>
    <row r="42" spans="2:8" ht="12.75">
      <c r="B42" s="57"/>
      <c r="D42" s="476"/>
      <c r="F42" s="57"/>
      <c r="H42" s="476"/>
    </row>
    <row r="43" spans="2:8" ht="12.75">
      <c r="B43" s="57"/>
      <c r="D43" s="476"/>
      <c r="F43" s="57"/>
      <c r="H43" s="476"/>
    </row>
    <row r="44" spans="2:8" ht="12.75">
      <c r="B44" s="57"/>
      <c r="D44" s="476"/>
      <c r="F44" s="57"/>
      <c r="H44" s="55"/>
    </row>
    <row r="45" spans="4:8" ht="12.75">
      <c r="D45" s="55"/>
      <c r="H45" s="55"/>
    </row>
    <row r="46" spans="2:8" ht="12.75">
      <c r="B46" s="57"/>
      <c r="D46" s="476"/>
      <c r="F46" s="57"/>
      <c r="H46" s="476"/>
    </row>
    <row r="47" spans="2:8" ht="12.75">
      <c r="B47" s="57"/>
      <c r="D47" s="55"/>
      <c r="H47" s="55"/>
    </row>
    <row r="48" spans="4:8" ht="12.75">
      <c r="D48" s="55"/>
      <c r="H48" s="55"/>
    </row>
    <row r="49" spans="4:8" ht="12.75">
      <c r="D49" s="55"/>
      <c r="H49" s="55"/>
    </row>
    <row r="50" spans="4:8" ht="12.75">
      <c r="D50" s="55"/>
      <c r="H50" s="55"/>
    </row>
    <row r="51" spans="2:8" ht="12.75">
      <c r="B51" s="57"/>
      <c r="D51" s="476"/>
      <c r="H51" s="55"/>
    </row>
    <row r="52" spans="2:8" ht="12.75">
      <c r="B52" s="57"/>
      <c r="D52" s="476"/>
      <c r="H52" s="55"/>
    </row>
    <row r="53" spans="2:8" ht="12.75">
      <c r="B53" s="57"/>
      <c r="D53" s="476"/>
      <c r="F53" s="57"/>
      <c r="H53" s="55"/>
    </row>
    <row r="54" spans="4:8" ht="12.75">
      <c r="D54" s="55"/>
      <c r="H54" s="55"/>
    </row>
    <row r="55" spans="2:8" ht="12.75">
      <c r="B55" s="57"/>
      <c r="D55" s="476"/>
      <c r="F55" s="57"/>
      <c r="H55" s="55"/>
    </row>
    <row r="56" spans="2:8" ht="12.75">
      <c r="B56" s="57"/>
      <c r="D56" s="476"/>
      <c r="F56" s="57"/>
      <c r="H56" s="55"/>
    </row>
    <row r="57" spans="4:8" ht="12.75">
      <c r="D57" s="55"/>
      <c r="H57" s="55"/>
    </row>
    <row r="58" spans="2:8" ht="12.75">
      <c r="B58" s="57"/>
      <c r="D58" s="476"/>
      <c r="F58" s="57"/>
      <c r="H58" s="55"/>
    </row>
    <row r="59" spans="2:8" ht="12.75">
      <c r="B59" s="57"/>
      <c r="D59" s="55"/>
      <c r="F59" s="57"/>
      <c r="H59" s="476"/>
    </row>
    <row r="60" spans="2:8" ht="12.75">
      <c r="B60" s="57"/>
      <c r="D60" s="476"/>
      <c r="F60" s="57"/>
      <c r="H60" s="476"/>
    </row>
    <row r="61" spans="2:8" ht="12.75">
      <c r="B61" s="57"/>
      <c r="D61" s="476"/>
      <c r="F61" s="57"/>
      <c r="H61" s="476"/>
    </row>
    <row r="62" spans="2:8" ht="12.75">
      <c r="B62" s="57"/>
      <c r="D62" s="476"/>
      <c r="F62" s="57"/>
      <c r="H62" s="55"/>
    </row>
    <row r="63" spans="2:8" ht="12.75">
      <c r="B63" s="57"/>
      <c r="D63" s="476"/>
      <c r="H63" s="55"/>
    </row>
    <row r="64" spans="2:8" ht="12.75">
      <c r="B64" s="57"/>
      <c r="D64" s="476"/>
      <c r="F64" s="57"/>
      <c r="H64" s="476"/>
    </row>
    <row r="65" spans="4:8" ht="12.75">
      <c r="D65" s="55"/>
      <c r="H65" s="55"/>
    </row>
    <row r="66" spans="2:8" ht="12.75">
      <c r="B66" s="57"/>
      <c r="D66" s="476"/>
      <c r="F66" s="57"/>
      <c r="H66" s="476"/>
    </row>
    <row r="67" spans="2:8" ht="12.75">
      <c r="B67" s="57"/>
      <c r="D67" s="476"/>
      <c r="F67" s="57"/>
      <c r="H67" s="55"/>
    </row>
    <row r="68" spans="2:8" ht="12.75">
      <c r="B68" s="57"/>
      <c r="D68" s="476"/>
      <c r="F68" s="57"/>
      <c r="H68" s="476"/>
    </row>
  </sheetData>
  <sheetProtection/>
  <mergeCells count="11">
    <mergeCell ref="A1:I1"/>
    <mergeCell ref="A2:I2"/>
    <mergeCell ref="A3:I3"/>
    <mergeCell ref="A5:A8"/>
    <mergeCell ref="H41:I41"/>
    <mergeCell ref="D5:E5"/>
    <mergeCell ref="D6:E6"/>
    <mergeCell ref="B5:C8"/>
    <mergeCell ref="F5:G8"/>
    <mergeCell ref="H5:I8"/>
    <mergeCell ref="D7:E7"/>
  </mergeCells>
  <printOptions horizontalCentered="1" verticalCentered="1"/>
  <pageMargins left="0.45" right="0.45" top="0.5" bottom="0.5" header="0.3" footer="0.2"/>
  <pageSetup fitToHeight="1" fitToWidth="1" horizontalDpi="600" verticalDpi="600" orientation="landscape" scale="97"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31" sqref="A31:I31"/>
    </sheetView>
  </sheetViews>
  <sheetFormatPr defaultColWidth="9.140625" defaultRowHeight="12.75"/>
  <cols>
    <col min="1" max="1" width="44.140625" style="0" customWidth="1"/>
    <col min="2" max="2" width="15.7109375" style="0" customWidth="1"/>
    <col min="3" max="3" width="5.7109375" style="6" customWidth="1"/>
    <col min="4" max="4" width="15.7109375" style="0" customWidth="1"/>
    <col min="5" max="5" width="5.7109375" style="6" customWidth="1"/>
    <col min="6" max="6" width="17.140625" style="0" customWidth="1"/>
    <col min="7" max="7" width="5.7109375" style="6" customWidth="1"/>
    <col min="8" max="8" width="15.7109375" style="0" customWidth="1"/>
    <col min="9" max="9" width="5.7109375" style="6" customWidth="1"/>
  </cols>
  <sheetData>
    <row r="1" spans="1:9" ht="18">
      <c r="A1" s="778" t="s">
        <v>412</v>
      </c>
      <c r="B1" s="778"/>
      <c r="C1" s="778"/>
      <c r="D1" s="778"/>
      <c r="E1" s="778"/>
      <c r="F1" s="778"/>
      <c r="G1" s="778"/>
      <c r="H1" s="778"/>
      <c r="I1" s="778"/>
    </row>
    <row r="2" spans="1:9" ht="18.75">
      <c r="A2" s="779" t="s">
        <v>406</v>
      </c>
      <c r="B2" s="779"/>
      <c r="C2" s="779"/>
      <c r="D2" s="779"/>
      <c r="E2" s="779"/>
      <c r="F2" s="779"/>
      <c r="G2" s="779"/>
      <c r="H2" s="779"/>
      <c r="I2" s="779"/>
    </row>
    <row r="3" spans="1:9" ht="14.25">
      <c r="A3" s="862" t="s">
        <v>26</v>
      </c>
      <c r="B3" s="862"/>
      <c r="C3" s="862"/>
      <c r="D3" s="862"/>
      <c r="E3" s="862"/>
      <c r="F3" s="862"/>
      <c r="G3" s="862"/>
      <c r="H3" s="862"/>
      <c r="I3" s="862"/>
    </row>
    <row r="4" spans="1:9" ht="12.75">
      <c r="A4" s="16"/>
      <c r="B4" s="16"/>
      <c r="C4" s="357"/>
      <c r="D4" s="16"/>
      <c r="E4" s="357"/>
      <c r="F4" s="16"/>
      <c r="G4" s="357"/>
      <c r="H4" s="16"/>
      <c r="I4" s="357"/>
    </row>
    <row r="5" spans="1:9" ht="15" customHeight="1">
      <c r="A5" s="794" t="s">
        <v>58</v>
      </c>
      <c r="B5" s="795" t="s">
        <v>0</v>
      </c>
      <c r="C5" s="794"/>
      <c r="D5" s="791"/>
      <c r="E5" s="793"/>
      <c r="F5" s="795" t="s">
        <v>400</v>
      </c>
      <c r="G5" s="900"/>
      <c r="H5" s="795" t="s">
        <v>399</v>
      </c>
      <c r="I5" s="900"/>
    </row>
    <row r="6" spans="1:9" ht="15" customHeight="1">
      <c r="A6" s="794"/>
      <c r="B6" s="796"/>
      <c r="C6" s="797"/>
      <c r="D6" s="791" t="s">
        <v>398</v>
      </c>
      <c r="E6" s="793"/>
      <c r="F6" s="796"/>
      <c r="G6" s="885"/>
      <c r="H6" s="796"/>
      <c r="I6" s="885"/>
    </row>
    <row r="7" spans="1:9" ht="15.75" customHeight="1">
      <c r="A7" s="794"/>
      <c r="B7" s="796"/>
      <c r="C7" s="797"/>
      <c r="D7" s="791" t="s">
        <v>397</v>
      </c>
      <c r="E7" s="793"/>
      <c r="F7" s="796"/>
      <c r="G7" s="885"/>
      <c r="H7" s="796"/>
      <c r="I7" s="885"/>
    </row>
    <row r="8" spans="1:9" ht="15.75">
      <c r="A8" s="794"/>
      <c r="B8" s="796"/>
      <c r="C8" s="797"/>
      <c r="D8" s="152"/>
      <c r="E8" s="153"/>
      <c r="F8" s="796"/>
      <c r="G8" s="885"/>
      <c r="H8" s="796"/>
      <c r="I8" s="885"/>
    </row>
    <row r="9" spans="1:9" ht="15.75">
      <c r="A9" s="434" t="s">
        <v>66</v>
      </c>
      <c r="B9" s="670"/>
      <c r="C9" s="690"/>
      <c r="D9" s="670"/>
      <c r="E9" s="690"/>
      <c r="F9" s="670"/>
      <c r="G9" s="669"/>
      <c r="H9" s="670"/>
      <c r="I9" s="669"/>
    </row>
    <row r="10" spans="1:9" ht="30">
      <c r="A10" s="433" t="s">
        <v>309</v>
      </c>
      <c r="B10" s="670"/>
      <c r="C10" s="690"/>
      <c r="D10" s="670"/>
      <c r="E10" s="690"/>
      <c r="F10" s="670"/>
      <c r="G10" s="669"/>
      <c r="H10" s="670"/>
      <c r="I10" s="669"/>
    </row>
    <row r="11" spans="1:9" ht="15.75">
      <c r="A11" s="434" t="s">
        <v>308</v>
      </c>
      <c r="B11" s="670"/>
      <c r="C11" s="690"/>
      <c r="D11" s="670"/>
      <c r="E11" s="690"/>
      <c r="F11" s="670"/>
      <c r="G11" s="669"/>
      <c r="H11" s="670"/>
      <c r="I11" s="669"/>
    </row>
    <row r="12" spans="1:9" ht="14.25">
      <c r="A12" s="432" t="s">
        <v>307</v>
      </c>
      <c r="B12" s="667">
        <v>220428</v>
      </c>
      <c r="C12" s="668"/>
      <c r="D12" s="667">
        <v>158283</v>
      </c>
      <c r="E12" s="668"/>
      <c r="F12" s="667">
        <v>50849</v>
      </c>
      <c r="G12" s="655"/>
      <c r="H12" s="667">
        <v>11297</v>
      </c>
      <c r="I12" s="655"/>
    </row>
    <row r="13" spans="1:9" ht="14.25">
      <c r="A13" s="40" t="s">
        <v>306</v>
      </c>
      <c r="B13" s="174">
        <v>76</v>
      </c>
      <c r="C13" s="666"/>
      <c r="D13" s="174">
        <v>74</v>
      </c>
      <c r="E13" s="666"/>
      <c r="F13" s="174">
        <v>1</v>
      </c>
      <c r="G13" s="159"/>
      <c r="H13" s="174">
        <v>1</v>
      </c>
      <c r="I13" s="159"/>
    </row>
    <row r="14" spans="1:9" ht="14.25">
      <c r="A14" s="40" t="s">
        <v>305</v>
      </c>
      <c r="B14" s="680">
        <v>2446</v>
      </c>
      <c r="C14" s="702"/>
      <c r="D14" s="680">
        <v>2116</v>
      </c>
      <c r="E14" s="701"/>
      <c r="F14" s="700">
        <v>134</v>
      </c>
      <c r="G14" s="694"/>
      <c r="H14" s="700">
        <v>196</v>
      </c>
      <c r="I14" s="694"/>
    </row>
    <row r="15" spans="1:9" ht="16.5" customHeight="1">
      <c r="A15" s="69" t="s">
        <v>67</v>
      </c>
      <c r="B15" s="417">
        <v>222951</v>
      </c>
      <c r="C15" s="675"/>
      <c r="D15" s="417">
        <v>160473</v>
      </c>
      <c r="E15" s="675"/>
      <c r="F15" s="417">
        <v>50984</v>
      </c>
      <c r="G15" s="360"/>
      <c r="H15" s="417">
        <v>11493</v>
      </c>
      <c r="I15" s="360"/>
    </row>
    <row r="16" spans="1:9" ht="15">
      <c r="A16" s="69" t="s">
        <v>304</v>
      </c>
      <c r="B16" s="416">
        <v>422</v>
      </c>
      <c r="C16" s="699"/>
      <c r="D16" s="416">
        <v>45</v>
      </c>
      <c r="E16" s="699"/>
      <c r="F16" s="416">
        <v>355</v>
      </c>
      <c r="G16" s="698"/>
      <c r="H16" s="416">
        <v>21</v>
      </c>
      <c r="I16" s="698"/>
    </row>
    <row r="17" spans="1:9" ht="15">
      <c r="A17" s="69" t="s">
        <v>68</v>
      </c>
      <c r="B17" s="416">
        <v>577</v>
      </c>
      <c r="C17" s="699"/>
      <c r="D17" s="416">
        <v>501</v>
      </c>
      <c r="E17" s="699"/>
      <c r="F17" s="416">
        <v>60</v>
      </c>
      <c r="G17" s="698"/>
      <c r="H17" s="416">
        <v>16</v>
      </c>
      <c r="I17" s="698"/>
    </row>
    <row r="18" spans="1:9" ht="15">
      <c r="A18" s="69" t="s">
        <v>316</v>
      </c>
      <c r="B18" s="417">
        <v>500</v>
      </c>
      <c r="C18" s="675"/>
      <c r="D18" s="416">
        <v>421</v>
      </c>
      <c r="E18" s="699"/>
      <c r="F18" s="416">
        <v>61</v>
      </c>
      <c r="G18" s="698"/>
      <c r="H18" s="416">
        <v>19</v>
      </c>
      <c r="I18" s="698"/>
    </row>
    <row r="19" spans="1:9" ht="15">
      <c r="A19" s="69" t="s">
        <v>302</v>
      </c>
      <c r="B19" s="670"/>
      <c r="C19" s="690"/>
      <c r="D19" s="670"/>
      <c r="E19" s="690"/>
      <c r="F19" s="670"/>
      <c r="G19" s="669"/>
      <c r="H19" s="670"/>
      <c r="I19" s="669"/>
    </row>
    <row r="20" spans="1:9" ht="15" customHeight="1">
      <c r="A20" s="40" t="s">
        <v>301</v>
      </c>
      <c r="B20" s="174">
        <v>249</v>
      </c>
      <c r="C20" s="666"/>
      <c r="D20" s="174">
        <v>178</v>
      </c>
      <c r="E20" s="666"/>
      <c r="F20" s="174">
        <v>61</v>
      </c>
      <c r="G20" s="159"/>
      <c r="H20" s="174">
        <v>11</v>
      </c>
      <c r="I20" s="159"/>
    </row>
    <row r="21" spans="1:9" ht="15" customHeight="1">
      <c r="A21" s="40" t="s">
        <v>300</v>
      </c>
      <c r="B21" s="174">
        <v>385</v>
      </c>
      <c r="C21" s="666"/>
      <c r="D21" s="174">
        <v>290</v>
      </c>
      <c r="E21" s="666"/>
      <c r="F21" s="174">
        <v>74</v>
      </c>
      <c r="G21" s="159"/>
      <c r="H21" s="174">
        <v>22</v>
      </c>
      <c r="I21" s="159"/>
    </row>
    <row r="22" spans="1:9" ht="15" customHeight="1">
      <c r="A22" s="40" t="s">
        <v>299</v>
      </c>
      <c r="B22" s="174">
        <v>522</v>
      </c>
      <c r="C22" s="666"/>
      <c r="D22" s="174">
        <v>368</v>
      </c>
      <c r="E22" s="666"/>
      <c r="F22" s="174">
        <v>98</v>
      </c>
      <c r="G22" s="159"/>
      <c r="H22" s="174">
        <v>56</v>
      </c>
      <c r="I22" s="159"/>
    </row>
    <row r="23" spans="1:9" ht="15" customHeight="1">
      <c r="A23" s="40" t="s">
        <v>298</v>
      </c>
      <c r="B23" s="700">
        <v>680</v>
      </c>
      <c r="C23" s="701"/>
      <c r="D23" s="700">
        <v>519</v>
      </c>
      <c r="E23" s="701"/>
      <c r="F23" s="700">
        <v>136</v>
      </c>
      <c r="G23" s="694"/>
      <c r="H23" s="700">
        <v>25</v>
      </c>
      <c r="I23" s="694"/>
    </row>
    <row r="24" spans="1:9" ht="15">
      <c r="A24" s="69" t="s">
        <v>297</v>
      </c>
      <c r="B24" s="417">
        <v>1837</v>
      </c>
      <c r="C24" s="675"/>
      <c r="D24" s="417">
        <v>1355</v>
      </c>
      <c r="E24" s="699"/>
      <c r="F24" s="416">
        <v>368</v>
      </c>
      <c r="G24" s="698"/>
      <c r="H24" s="416">
        <v>114</v>
      </c>
      <c r="I24" s="159"/>
    </row>
    <row r="25" spans="1:9" ht="15">
      <c r="A25" s="69" t="s">
        <v>296</v>
      </c>
      <c r="B25" s="695">
        <v>64</v>
      </c>
      <c r="C25" s="697"/>
      <c r="D25" s="695">
        <v>54</v>
      </c>
      <c r="E25" s="697"/>
      <c r="F25" s="695">
        <v>5</v>
      </c>
      <c r="G25" s="696"/>
      <c r="H25" s="695">
        <v>4</v>
      </c>
      <c r="I25" s="694"/>
    </row>
    <row r="26" spans="1:9" ht="15.75">
      <c r="A26" s="431" t="s">
        <v>71</v>
      </c>
      <c r="B26" s="417">
        <v>226351</v>
      </c>
      <c r="C26" s="675"/>
      <c r="D26" s="417">
        <v>162849</v>
      </c>
      <c r="E26" s="675"/>
      <c r="F26" s="417">
        <v>51834</v>
      </c>
      <c r="G26" s="360"/>
      <c r="H26" s="417">
        <v>11667</v>
      </c>
      <c r="I26" s="360"/>
    </row>
    <row r="27" spans="1:9" ht="15.75">
      <c r="A27" s="402"/>
      <c r="B27" s="692"/>
      <c r="C27" s="693"/>
      <c r="D27" s="692"/>
      <c r="E27" s="693"/>
      <c r="F27" s="692"/>
      <c r="G27" s="691"/>
      <c r="H27" s="692"/>
      <c r="I27" s="691"/>
    </row>
    <row r="28" spans="1:9" ht="16.5" thickBot="1">
      <c r="A28" s="400" t="s">
        <v>72</v>
      </c>
      <c r="B28" s="397">
        <v>181485</v>
      </c>
      <c r="C28" s="399"/>
      <c r="D28" s="397">
        <v>143326</v>
      </c>
      <c r="E28" s="399"/>
      <c r="F28" s="397">
        <v>31486</v>
      </c>
      <c r="G28" s="398"/>
      <c r="H28" s="397">
        <v>6672</v>
      </c>
      <c r="I28" s="610"/>
    </row>
    <row r="29" spans="1:9" ht="13.5" customHeight="1">
      <c r="A29" s="777"/>
      <c r="B29" s="777"/>
      <c r="C29" s="777"/>
      <c r="D29" s="777"/>
      <c r="E29" s="777"/>
      <c r="F29" s="777"/>
      <c r="G29" s="777"/>
      <c r="H29" s="777"/>
      <c r="I29" s="777"/>
    </row>
    <row r="30" spans="1:9" ht="25.5" customHeight="1">
      <c r="A30" s="777" t="s">
        <v>410</v>
      </c>
      <c r="B30" s="777"/>
      <c r="C30" s="777"/>
      <c r="D30" s="777"/>
      <c r="E30" s="777"/>
      <c r="F30" s="777"/>
      <c r="G30" s="777"/>
      <c r="H30" s="777"/>
      <c r="I30" s="777"/>
    </row>
    <row r="31" spans="1:9" ht="12.75" customHeight="1">
      <c r="A31" s="777"/>
      <c r="B31" s="777"/>
      <c r="C31" s="777"/>
      <c r="D31" s="777"/>
      <c r="E31" s="777"/>
      <c r="F31" s="777"/>
      <c r="G31" s="777"/>
      <c r="H31" s="777"/>
      <c r="I31" s="777"/>
    </row>
    <row r="32" spans="1:9" ht="12.75" customHeight="1">
      <c r="A32" s="777" t="s">
        <v>379</v>
      </c>
      <c r="B32" s="777"/>
      <c r="C32" s="777"/>
      <c r="D32" s="777"/>
      <c r="E32" s="777"/>
      <c r="F32" s="777"/>
      <c r="G32" s="777"/>
      <c r="H32" s="777"/>
      <c r="I32" s="777"/>
    </row>
    <row r="33" spans="1:9" ht="12.75">
      <c r="A33" s="777" t="s">
        <v>101</v>
      </c>
      <c r="B33" s="777"/>
      <c r="C33" s="777"/>
      <c r="D33" s="777"/>
      <c r="E33" s="777"/>
      <c r="F33" s="777"/>
      <c r="G33" s="777"/>
      <c r="H33" s="777"/>
      <c r="I33" s="777"/>
    </row>
    <row r="34" spans="2:8" ht="12.75">
      <c r="B34" s="42"/>
      <c r="C34" s="55"/>
      <c r="D34" s="55"/>
      <c r="E34" s="55"/>
      <c r="F34" s="42"/>
      <c r="G34" s="55"/>
      <c r="H34" s="55"/>
    </row>
    <row r="35" spans="2:8" ht="12.75">
      <c r="B35" s="42"/>
      <c r="C35" s="55"/>
      <c r="D35" s="55"/>
      <c r="E35" s="55"/>
      <c r="F35" s="42"/>
      <c r="G35" s="55"/>
      <c r="H35" s="55"/>
    </row>
    <row r="36" spans="2:8" ht="12.75">
      <c r="B36" s="57"/>
      <c r="C36" s="55"/>
      <c r="D36" s="476"/>
      <c r="E36" s="55"/>
      <c r="F36" s="57"/>
      <c r="G36" s="55"/>
      <c r="H36" s="476"/>
    </row>
    <row r="37" spans="2:8" ht="12.75">
      <c r="B37" s="42"/>
      <c r="C37" s="55"/>
      <c r="D37" s="55"/>
      <c r="E37" s="55"/>
      <c r="F37" s="42"/>
      <c r="G37" s="55"/>
      <c r="H37" s="55"/>
    </row>
    <row r="38" spans="2:8" ht="12.75">
      <c r="B38" s="42"/>
      <c r="C38" s="55"/>
      <c r="D38" s="55"/>
      <c r="E38" s="55"/>
      <c r="F38" s="42"/>
      <c r="G38" s="55"/>
      <c r="H38" s="55"/>
    </row>
    <row r="39" spans="2:8" ht="12.75">
      <c r="B39" s="42"/>
      <c r="C39" s="55"/>
      <c r="D39" s="55"/>
      <c r="E39" s="55"/>
      <c r="F39" s="42"/>
      <c r="G39" s="55"/>
      <c r="H39" s="55"/>
    </row>
    <row r="40" spans="2:8" ht="12.75">
      <c r="B40" s="42"/>
      <c r="C40" s="55"/>
      <c r="D40" s="55"/>
      <c r="E40" s="55"/>
      <c r="F40" s="42"/>
      <c r="G40" s="55"/>
      <c r="H40" s="55"/>
    </row>
    <row r="41" spans="2:8" ht="12.75">
      <c r="B41" s="42"/>
      <c r="C41" s="55"/>
      <c r="D41" s="55"/>
      <c r="E41" s="55"/>
      <c r="F41" s="42"/>
      <c r="G41" s="55"/>
      <c r="H41" s="55"/>
    </row>
    <row r="42" spans="2:8" ht="12.75">
      <c r="B42" s="42"/>
      <c r="C42" s="55"/>
      <c r="D42" s="55"/>
      <c r="E42" s="55"/>
      <c r="F42" s="42"/>
      <c r="G42" s="55"/>
      <c r="H42" s="55"/>
    </row>
    <row r="43" spans="2:8" ht="12.75">
      <c r="B43" s="42"/>
      <c r="C43" s="55"/>
      <c r="D43" s="55"/>
      <c r="E43" s="55"/>
      <c r="F43" s="42"/>
      <c r="G43" s="55"/>
      <c r="H43" s="55"/>
    </row>
    <row r="44" spans="2:8" ht="12.75">
      <c r="B44" s="57"/>
      <c r="C44" s="55"/>
      <c r="D44" s="55"/>
      <c r="E44" s="55"/>
      <c r="F44" s="42"/>
      <c r="G44" s="55"/>
      <c r="H44" s="55"/>
    </row>
    <row r="45" spans="2:8" ht="12.75">
      <c r="B45" s="42"/>
      <c r="C45" s="55"/>
      <c r="D45" s="55"/>
      <c r="E45" s="55"/>
      <c r="F45" s="42"/>
      <c r="G45" s="55"/>
      <c r="H45" s="55"/>
    </row>
    <row r="46" spans="2:8" ht="12.75">
      <c r="B46" s="57"/>
      <c r="C46" s="55"/>
      <c r="D46" s="476"/>
      <c r="E46" s="55"/>
      <c r="F46" s="57"/>
      <c r="G46" s="55"/>
      <c r="H46" s="476"/>
    </row>
    <row r="47" spans="2:8" ht="12.75">
      <c r="B47" s="57"/>
      <c r="C47" s="55"/>
      <c r="D47" s="476"/>
      <c r="E47" s="55"/>
      <c r="F47" s="57"/>
      <c r="G47" s="55"/>
      <c r="H47" s="476"/>
    </row>
  </sheetData>
  <sheetProtection/>
  <mergeCells count="15">
    <mergeCell ref="A1:I1"/>
    <mergeCell ref="A2:I2"/>
    <mergeCell ref="A3:I3"/>
    <mergeCell ref="F5:G8"/>
    <mergeCell ref="H5:I8"/>
    <mergeCell ref="D7:E7"/>
    <mergeCell ref="A5:A8"/>
    <mergeCell ref="D5:E5"/>
    <mergeCell ref="D6:E6"/>
    <mergeCell ref="B5:C8"/>
    <mergeCell ref="A30:I30"/>
    <mergeCell ref="A29:I29"/>
    <mergeCell ref="A31:I31"/>
    <mergeCell ref="A32:I32"/>
    <mergeCell ref="A33:I33"/>
  </mergeCells>
  <printOptions horizontalCentered="1" verticalCentered="1"/>
  <pageMargins left="0.45" right="0.45" top="0.75" bottom="1" header="0.5" footer="0.5"/>
  <pageSetup fitToHeight="1" fitToWidth="1" horizontalDpi="600" verticalDpi="600" orientation="landscape" scale="96"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G21"/>
  <sheetViews>
    <sheetView zoomScalePageLayoutView="0" workbookViewId="0" topLeftCell="A1">
      <selection activeCell="A1" sqref="A1:G21"/>
    </sheetView>
  </sheetViews>
  <sheetFormatPr defaultColWidth="9.140625" defaultRowHeight="12.75"/>
  <cols>
    <col min="1" max="1" width="30.421875" style="0" customWidth="1"/>
    <col min="2" max="7" width="15.7109375" style="0" customWidth="1"/>
  </cols>
  <sheetData>
    <row r="1" spans="1:7" ht="18.75" customHeight="1">
      <c r="A1" s="778" t="s">
        <v>417</v>
      </c>
      <c r="B1" s="778"/>
      <c r="C1" s="778"/>
      <c r="D1" s="778"/>
      <c r="E1" s="778"/>
      <c r="F1" s="778"/>
      <c r="G1" s="778"/>
    </row>
    <row r="2" spans="1:7" ht="18">
      <c r="A2" s="778" t="s">
        <v>416</v>
      </c>
      <c r="B2" s="778"/>
      <c r="C2" s="778"/>
      <c r="D2" s="778"/>
      <c r="E2" s="778"/>
      <c r="F2" s="778"/>
      <c r="G2" s="778"/>
    </row>
    <row r="3" spans="1:7" ht="18.75">
      <c r="A3" s="779" t="s">
        <v>100</v>
      </c>
      <c r="B3" s="779"/>
      <c r="C3" s="779"/>
      <c r="D3" s="779"/>
      <c r="E3" s="779"/>
      <c r="F3" s="779"/>
      <c r="G3" s="779"/>
    </row>
    <row r="4" spans="3:4" ht="18.75">
      <c r="C4" s="586"/>
      <c r="D4" s="586"/>
    </row>
    <row r="5" spans="1:7" ht="50.25" customHeight="1">
      <c r="A5" s="707" t="s">
        <v>87</v>
      </c>
      <c r="B5" s="706" t="s">
        <v>88</v>
      </c>
      <c r="C5" s="104" t="s">
        <v>89</v>
      </c>
      <c r="D5" s="706" t="s">
        <v>90</v>
      </c>
      <c r="E5" s="110" t="s">
        <v>337</v>
      </c>
      <c r="F5" s="706" t="s">
        <v>369</v>
      </c>
      <c r="G5" s="705" t="s">
        <v>368</v>
      </c>
    </row>
    <row r="6" spans="1:7" ht="14.25" customHeight="1">
      <c r="A6" s="704" t="s">
        <v>31</v>
      </c>
      <c r="B6" s="245">
        <v>7041</v>
      </c>
      <c r="C6" s="245">
        <v>13183</v>
      </c>
      <c r="D6" s="245">
        <v>10148</v>
      </c>
      <c r="E6" s="38">
        <v>876158</v>
      </c>
      <c r="F6" s="38">
        <v>54053</v>
      </c>
      <c r="G6" s="38">
        <v>80550</v>
      </c>
    </row>
    <row r="7" spans="1:7" ht="14.25" customHeight="1">
      <c r="A7" s="40" t="s">
        <v>367</v>
      </c>
      <c r="B7" s="176">
        <v>2319</v>
      </c>
      <c r="C7" s="176">
        <v>10979</v>
      </c>
      <c r="D7" s="176">
        <v>8483</v>
      </c>
      <c r="E7" s="176">
        <v>750294</v>
      </c>
      <c r="F7" s="176">
        <v>47441</v>
      </c>
      <c r="G7" s="39">
        <v>71038</v>
      </c>
    </row>
    <row r="8" spans="1:7" ht="14.25">
      <c r="A8" s="40" t="s">
        <v>2</v>
      </c>
      <c r="B8" s="176">
        <v>2751</v>
      </c>
      <c r="C8" s="176">
        <v>1674</v>
      </c>
      <c r="D8" s="176">
        <v>1232</v>
      </c>
      <c r="E8" s="176">
        <v>99699</v>
      </c>
      <c r="F8" s="176">
        <v>5363</v>
      </c>
      <c r="G8" s="39">
        <v>8030</v>
      </c>
    </row>
    <row r="9" spans="1:7" ht="14.25">
      <c r="A9" s="40" t="s">
        <v>3</v>
      </c>
      <c r="B9" s="175">
        <v>2</v>
      </c>
      <c r="C9" s="175">
        <v>2</v>
      </c>
      <c r="D9" s="175">
        <v>1</v>
      </c>
      <c r="E9" s="176">
        <v>106</v>
      </c>
      <c r="F9" s="175">
        <v>3</v>
      </c>
      <c r="G9" s="174">
        <v>5</v>
      </c>
    </row>
    <row r="10" spans="1:7" ht="14.25">
      <c r="A10" s="40" t="s">
        <v>4</v>
      </c>
      <c r="B10" s="175">
        <v>49</v>
      </c>
      <c r="C10" s="175">
        <v>52</v>
      </c>
      <c r="D10" s="175">
        <v>46</v>
      </c>
      <c r="E10" s="176">
        <v>2914</v>
      </c>
      <c r="F10" s="175">
        <v>186</v>
      </c>
      <c r="G10" s="174">
        <v>225</v>
      </c>
    </row>
    <row r="11" spans="1:7" ht="14.25" customHeight="1" thickBot="1">
      <c r="A11" s="703" t="s">
        <v>6</v>
      </c>
      <c r="B11" s="241">
        <v>1919</v>
      </c>
      <c r="C11" s="172">
        <v>476</v>
      </c>
      <c r="D11" s="173">
        <v>385</v>
      </c>
      <c r="E11" s="240">
        <v>23144</v>
      </c>
      <c r="F11" s="242">
        <v>1060</v>
      </c>
      <c r="G11" s="241">
        <v>1252</v>
      </c>
    </row>
    <row r="12" spans="1:7" ht="13.5" customHeight="1" thickTop="1">
      <c r="A12" s="777"/>
      <c r="B12" s="777"/>
      <c r="C12" s="777"/>
      <c r="D12" s="777"/>
      <c r="E12" s="777"/>
      <c r="F12" s="777"/>
      <c r="G12" s="777"/>
    </row>
    <row r="13" spans="1:7" ht="24.75" customHeight="1">
      <c r="A13" s="777" t="s">
        <v>104</v>
      </c>
      <c r="B13" s="777"/>
      <c r="C13" s="777"/>
      <c r="D13" s="777"/>
      <c r="E13" s="777"/>
      <c r="F13" s="777"/>
      <c r="G13" s="777"/>
    </row>
    <row r="14" spans="1:7" ht="12.75" customHeight="1">
      <c r="A14" s="777"/>
      <c r="B14" s="777"/>
      <c r="C14" s="777"/>
      <c r="D14" s="777"/>
      <c r="E14" s="777"/>
      <c r="F14" s="777"/>
      <c r="G14" s="777"/>
    </row>
    <row r="15" spans="1:7" ht="24.75" customHeight="1">
      <c r="A15" s="777" t="s">
        <v>415</v>
      </c>
      <c r="B15" s="777"/>
      <c r="C15" s="777"/>
      <c r="D15" s="777"/>
      <c r="E15" s="777"/>
      <c r="F15" s="777"/>
      <c r="G15" s="777"/>
    </row>
    <row r="16" spans="1:7" ht="12.75" customHeight="1">
      <c r="A16" s="777" t="s">
        <v>94</v>
      </c>
      <c r="B16" s="777"/>
      <c r="C16" s="777"/>
      <c r="D16" s="777"/>
      <c r="E16" s="777"/>
      <c r="F16" s="777"/>
      <c r="G16" s="777"/>
    </row>
    <row r="17" spans="1:7" ht="24" customHeight="1">
      <c r="A17" s="777" t="s">
        <v>414</v>
      </c>
      <c r="B17" s="777"/>
      <c r="C17" s="777"/>
      <c r="D17" s="777"/>
      <c r="E17" s="777"/>
      <c r="F17" s="777"/>
      <c r="G17" s="777"/>
    </row>
    <row r="18" spans="1:7" ht="36" customHeight="1">
      <c r="A18" s="777" t="s">
        <v>111</v>
      </c>
      <c r="B18" s="777"/>
      <c r="C18" s="777"/>
      <c r="D18" s="777"/>
      <c r="E18" s="777"/>
      <c r="F18" s="777"/>
      <c r="G18" s="777"/>
    </row>
    <row r="19" spans="1:7" ht="12.75" customHeight="1">
      <c r="A19" s="777" t="s">
        <v>360</v>
      </c>
      <c r="B19" s="777"/>
      <c r="C19" s="777"/>
      <c r="D19" s="777"/>
      <c r="E19" s="777"/>
      <c r="F19" s="777"/>
      <c r="G19" s="777"/>
    </row>
    <row r="20" spans="1:7" ht="24.75" customHeight="1">
      <c r="A20" s="777" t="s">
        <v>413</v>
      </c>
      <c r="B20" s="777"/>
      <c r="C20" s="777"/>
      <c r="D20" s="777"/>
      <c r="E20" s="777"/>
      <c r="F20" s="777"/>
      <c r="G20" s="777"/>
    </row>
    <row r="21" spans="1:7" ht="12.75" customHeight="1">
      <c r="A21" s="777" t="s">
        <v>101</v>
      </c>
      <c r="B21" s="777"/>
      <c r="C21" s="777"/>
      <c r="D21" s="777"/>
      <c r="E21" s="777"/>
      <c r="F21" s="777"/>
      <c r="G21" s="777"/>
    </row>
  </sheetData>
  <sheetProtection/>
  <mergeCells count="13">
    <mergeCell ref="A21:G21"/>
    <mergeCell ref="A1:G1"/>
    <mergeCell ref="A2:G2"/>
    <mergeCell ref="A3:G3"/>
    <mergeCell ref="A13:G13"/>
    <mergeCell ref="A12:G12"/>
    <mergeCell ref="A14:G14"/>
    <mergeCell ref="A15:G15"/>
    <mergeCell ref="A16:G16"/>
    <mergeCell ref="A17:G17"/>
    <mergeCell ref="A18:G18"/>
    <mergeCell ref="A19:G19"/>
    <mergeCell ref="A20:G20"/>
  </mergeCells>
  <printOptions horizontalCentered="1" verticalCentered="1"/>
  <pageMargins left="0.75" right="0.75" top="1" bottom="1" header="0.5" footer="0.5"/>
  <pageSetup fitToHeight="1" fitToWidth="1" horizontalDpi="600" verticalDpi="600" orientation="landscape" scale="99" r:id="rId1"/>
  <headerFooter alignWithMargins="0">
    <oddFooter>&amp;C&amp;A</oddFooter>
  </headerFooter>
  <rowBreaks count="1" manualBreakCount="1">
    <brk id="20" max="255" man="1"/>
  </rowBreaks>
</worksheet>
</file>

<file path=xl/worksheets/sheet55.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1">
      <selection activeCell="A1" sqref="A1:G17"/>
    </sheetView>
  </sheetViews>
  <sheetFormatPr defaultColWidth="9.140625" defaultRowHeight="12.75"/>
  <cols>
    <col min="1" max="1" width="25.7109375" style="0" customWidth="1"/>
    <col min="2" max="7" width="15.7109375" style="0" customWidth="1"/>
  </cols>
  <sheetData>
    <row r="1" spans="1:7" ht="18">
      <c r="A1" s="778" t="s">
        <v>432</v>
      </c>
      <c r="B1" s="778"/>
      <c r="C1" s="778"/>
      <c r="D1" s="778"/>
      <c r="E1" s="778"/>
      <c r="F1" s="778"/>
      <c r="G1" s="778"/>
    </row>
    <row r="2" spans="1:7" ht="18">
      <c r="A2" s="778" t="s">
        <v>416</v>
      </c>
      <c r="B2" s="778"/>
      <c r="C2" s="778"/>
      <c r="D2" s="778"/>
      <c r="E2" s="778"/>
      <c r="F2" s="778"/>
      <c r="G2" s="778"/>
    </row>
    <row r="3" spans="1:7" ht="18.75">
      <c r="A3" s="779" t="s">
        <v>431</v>
      </c>
      <c r="B3" s="779"/>
      <c r="C3" s="779"/>
      <c r="D3" s="779"/>
      <c r="E3" s="779"/>
      <c r="F3" s="779"/>
      <c r="G3" s="779"/>
    </row>
    <row r="4" spans="1:7" ht="14.25">
      <c r="A4" s="714"/>
      <c r="B4" s="714"/>
      <c r="C4" s="714"/>
      <c r="D4" s="714"/>
      <c r="E4" s="714"/>
      <c r="F4" s="714"/>
      <c r="G4" s="714"/>
    </row>
    <row r="5" spans="1:7" ht="48.75" customHeight="1">
      <c r="A5" s="713" t="s">
        <v>430</v>
      </c>
      <c r="B5" s="712" t="s">
        <v>429</v>
      </c>
      <c r="C5" s="110" t="s">
        <v>428</v>
      </c>
      <c r="D5" s="712" t="s">
        <v>427</v>
      </c>
      <c r="E5" s="712" t="s">
        <v>337</v>
      </c>
      <c r="F5" s="711" t="s">
        <v>426</v>
      </c>
      <c r="G5" s="711" t="s">
        <v>425</v>
      </c>
    </row>
    <row r="6" spans="1:7" ht="15">
      <c r="A6" s="236" t="s">
        <v>31</v>
      </c>
      <c r="B6" s="33">
        <v>7041</v>
      </c>
      <c r="C6" s="32">
        <v>13183</v>
      </c>
      <c r="D6" s="30">
        <v>10148</v>
      </c>
      <c r="E6" s="710">
        <v>876158</v>
      </c>
      <c r="F6" s="710">
        <v>54053</v>
      </c>
      <c r="G6" s="710">
        <v>80550</v>
      </c>
    </row>
    <row r="7" spans="1:7" ht="14.25">
      <c r="A7" s="709" t="s">
        <v>424</v>
      </c>
      <c r="B7" s="187">
        <v>3943</v>
      </c>
      <c r="C7" s="187">
        <v>10685</v>
      </c>
      <c r="D7" s="187">
        <v>8239</v>
      </c>
      <c r="E7" s="187">
        <v>684543</v>
      </c>
      <c r="F7" s="187">
        <v>43287</v>
      </c>
      <c r="G7" s="187">
        <v>67240</v>
      </c>
    </row>
    <row r="8" spans="1:7" ht="15" thickBot="1">
      <c r="A8" s="708" t="s">
        <v>423</v>
      </c>
      <c r="B8" s="184">
        <v>3097</v>
      </c>
      <c r="C8" s="185">
        <v>2498</v>
      </c>
      <c r="D8" s="226">
        <v>1909</v>
      </c>
      <c r="E8" s="185">
        <v>191615</v>
      </c>
      <c r="F8" s="226">
        <v>10767</v>
      </c>
      <c r="G8" s="184">
        <v>13309</v>
      </c>
    </row>
    <row r="9" spans="1:7" ht="13.5" thickTop="1">
      <c r="A9" s="777"/>
      <c r="B9" s="777"/>
      <c r="C9" s="777"/>
      <c r="D9" s="777"/>
      <c r="E9" s="777"/>
      <c r="F9" s="777"/>
      <c r="G9" s="777"/>
    </row>
    <row r="10" spans="1:7" ht="24.75" customHeight="1">
      <c r="A10" s="777" t="s">
        <v>104</v>
      </c>
      <c r="B10" s="777"/>
      <c r="C10" s="777"/>
      <c r="D10" s="777"/>
      <c r="E10" s="777"/>
      <c r="F10" s="777"/>
      <c r="G10" s="777"/>
    </row>
    <row r="11" spans="1:7" ht="12.75">
      <c r="A11" s="777"/>
      <c r="B11" s="777"/>
      <c r="C11" s="777"/>
      <c r="D11" s="777"/>
      <c r="E11" s="777"/>
      <c r="F11" s="777"/>
      <c r="G11" s="777"/>
    </row>
    <row r="12" spans="1:7" ht="12.75">
      <c r="A12" s="777" t="s">
        <v>422</v>
      </c>
      <c r="B12" s="777"/>
      <c r="C12" s="777"/>
      <c r="D12" s="777"/>
      <c r="E12" s="777"/>
      <c r="F12" s="777"/>
      <c r="G12" s="777"/>
    </row>
    <row r="13" spans="1:7" ht="23.25" customHeight="1">
      <c r="A13" s="777" t="s">
        <v>421</v>
      </c>
      <c r="B13" s="777"/>
      <c r="C13" s="777"/>
      <c r="D13" s="777"/>
      <c r="E13" s="777"/>
      <c r="F13" s="777"/>
      <c r="G13" s="777"/>
    </row>
    <row r="14" spans="1:7" ht="36" customHeight="1">
      <c r="A14" s="777" t="s">
        <v>420</v>
      </c>
      <c r="B14" s="777"/>
      <c r="C14" s="777"/>
      <c r="D14" s="777"/>
      <c r="E14" s="777"/>
      <c r="F14" s="777"/>
      <c r="G14" s="777"/>
    </row>
    <row r="15" spans="1:7" ht="12.75">
      <c r="A15" s="777" t="s">
        <v>419</v>
      </c>
      <c r="B15" s="777"/>
      <c r="C15" s="777"/>
      <c r="D15" s="777"/>
      <c r="E15" s="777"/>
      <c r="F15" s="777"/>
      <c r="G15" s="777"/>
    </row>
    <row r="16" spans="1:7" ht="24" customHeight="1">
      <c r="A16" s="777" t="s">
        <v>418</v>
      </c>
      <c r="B16" s="777"/>
      <c r="C16" s="777"/>
      <c r="D16" s="777"/>
      <c r="E16" s="777"/>
      <c r="F16" s="777"/>
      <c r="G16" s="777"/>
    </row>
    <row r="17" spans="1:7" ht="12.75">
      <c r="A17" s="777" t="s">
        <v>101</v>
      </c>
      <c r="B17" s="777"/>
      <c r="C17" s="777"/>
      <c r="D17" s="777"/>
      <c r="E17" s="777"/>
      <c r="F17" s="777"/>
      <c r="G17" s="777"/>
    </row>
  </sheetData>
  <sheetProtection/>
  <mergeCells count="12">
    <mergeCell ref="A15:G15"/>
    <mergeCell ref="A16:G16"/>
    <mergeCell ref="A17:G17"/>
    <mergeCell ref="A1:G1"/>
    <mergeCell ref="A2:G2"/>
    <mergeCell ref="A3:G3"/>
    <mergeCell ref="A10:G10"/>
    <mergeCell ref="A9:G9"/>
    <mergeCell ref="A11:G11"/>
    <mergeCell ref="A12:G12"/>
    <mergeCell ref="A13:G13"/>
    <mergeCell ref="A14:G14"/>
  </mergeCells>
  <printOptions horizontalCentered="1" verticalCentered="1"/>
  <pageMargins left="0.75" right="0.75" top="0.5" bottom="1" header="0.96" footer="0.5"/>
  <pageSetup fitToHeight="1" fitToWidth="1" horizontalDpi="600" verticalDpi="600" orientation="landscape" r:id="rId1"/>
  <headerFooter alignWithMargins="0">
    <oddFooter>&amp;C&amp;A</oddFooter>
  </headerFooter>
</worksheet>
</file>

<file path=xl/worksheets/sheet56.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1" sqref="A1:D24"/>
    </sheetView>
  </sheetViews>
  <sheetFormatPr defaultColWidth="9.140625" defaultRowHeight="12.75"/>
  <cols>
    <col min="1" max="1" width="25.7109375" style="0" customWidth="1"/>
    <col min="2" max="3" width="20.7109375" style="0" customWidth="1"/>
    <col min="4" max="4" width="26.8515625" style="0" customWidth="1"/>
  </cols>
  <sheetData>
    <row r="1" spans="1:5" ht="18">
      <c r="A1" s="778" t="s">
        <v>436</v>
      </c>
      <c r="B1" s="778"/>
      <c r="C1" s="778"/>
      <c r="D1" s="778"/>
      <c r="E1" s="15"/>
    </row>
    <row r="2" spans="1:4" ht="18.75">
      <c r="A2" s="779" t="s">
        <v>375</v>
      </c>
      <c r="B2" s="779"/>
      <c r="C2" s="779"/>
      <c r="D2" s="779"/>
    </row>
    <row r="3" spans="1:4" ht="12.75">
      <c r="A3" s="2"/>
      <c r="B3" s="2"/>
      <c r="C3" s="2"/>
      <c r="D3" s="2"/>
    </row>
    <row r="4" spans="1:4" ht="12.75">
      <c r="A4" s="833"/>
      <c r="B4" s="833"/>
      <c r="C4" s="833"/>
      <c r="D4" s="833"/>
    </row>
    <row r="5" spans="1:4" ht="42.75">
      <c r="A5" s="721" t="s">
        <v>135</v>
      </c>
      <c r="B5" s="567" t="s">
        <v>0</v>
      </c>
      <c r="C5" s="720" t="s">
        <v>435</v>
      </c>
      <c r="D5" s="567" t="s">
        <v>434</v>
      </c>
    </row>
    <row r="6" spans="1:4" ht="15">
      <c r="A6" s="719" t="s">
        <v>0</v>
      </c>
      <c r="B6" s="245">
        <v>7041</v>
      </c>
      <c r="C6" s="245">
        <v>3031</v>
      </c>
      <c r="D6" s="245">
        <v>4010</v>
      </c>
    </row>
    <row r="7" spans="1:4" ht="15" customHeight="1">
      <c r="A7" s="40" t="s">
        <v>134</v>
      </c>
      <c r="B7" s="177">
        <v>202</v>
      </c>
      <c r="C7" s="718">
        <v>86</v>
      </c>
      <c r="D7" s="717">
        <v>116</v>
      </c>
    </row>
    <row r="8" spans="1:4" ht="14.25">
      <c r="A8" s="716" t="s">
        <v>133</v>
      </c>
      <c r="B8" s="174">
        <v>530</v>
      </c>
      <c r="C8" s="175">
        <v>486</v>
      </c>
      <c r="D8" s="159">
        <v>44</v>
      </c>
    </row>
    <row r="9" spans="1:4" ht="14.25">
      <c r="A9" s="715" t="s">
        <v>132</v>
      </c>
      <c r="B9" s="174">
        <v>803</v>
      </c>
      <c r="C9" s="175">
        <v>421</v>
      </c>
      <c r="D9" s="159">
        <v>382</v>
      </c>
    </row>
    <row r="10" spans="1:4" ht="14.25">
      <c r="A10" s="40" t="s">
        <v>131</v>
      </c>
      <c r="B10" s="39">
        <v>1489</v>
      </c>
      <c r="C10" s="175">
        <v>630</v>
      </c>
      <c r="D10" s="159">
        <v>860</v>
      </c>
    </row>
    <row r="11" spans="1:4" ht="14.25">
      <c r="A11" s="40" t="s">
        <v>130</v>
      </c>
      <c r="B11" s="39">
        <v>1041</v>
      </c>
      <c r="C11" s="175">
        <v>456</v>
      </c>
      <c r="D11" s="159">
        <v>585</v>
      </c>
    </row>
    <row r="12" spans="1:4" ht="14.25">
      <c r="A12" s="40" t="s">
        <v>129</v>
      </c>
      <c r="B12" s="39">
        <v>1368</v>
      </c>
      <c r="C12" s="175">
        <v>548</v>
      </c>
      <c r="D12" s="159">
        <v>820</v>
      </c>
    </row>
    <row r="13" spans="1:4" ht="14.25">
      <c r="A13" s="40" t="s">
        <v>128</v>
      </c>
      <c r="B13" s="174">
        <v>601</v>
      </c>
      <c r="C13" s="175">
        <v>170</v>
      </c>
      <c r="D13" s="159">
        <v>431</v>
      </c>
    </row>
    <row r="14" spans="1:4" ht="14.25">
      <c r="A14" s="40" t="s">
        <v>127</v>
      </c>
      <c r="B14" s="174">
        <v>329</v>
      </c>
      <c r="C14" s="175">
        <v>103</v>
      </c>
      <c r="D14" s="159">
        <v>226</v>
      </c>
    </row>
    <row r="15" spans="1:4" ht="14.25">
      <c r="A15" s="40" t="s">
        <v>126</v>
      </c>
      <c r="B15" s="174">
        <v>213</v>
      </c>
      <c r="C15" s="175">
        <v>49</v>
      </c>
      <c r="D15" s="159">
        <v>164</v>
      </c>
    </row>
    <row r="16" spans="1:4" ht="14.25">
      <c r="A16" s="40" t="s">
        <v>125</v>
      </c>
      <c r="B16" s="174">
        <v>129</v>
      </c>
      <c r="C16" s="175">
        <v>29</v>
      </c>
      <c r="D16" s="159">
        <v>99</v>
      </c>
    </row>
    <row r="17" spans="1:4" ht="14.25">
      <c r="A17" s="40" t="s">
        <v>124</v>
      </c>
      <c r="B17" s="174">
        <v>102</v>
      </c>
      <c r="C17" s="175">
        <v>16</v>
      </c>
      <c r="D17" s="159">
        <v>86</v>
      </c>
    </row>
    <row r="18" spans="1:4" ht="14.25">
      <c r="A18" s="40" t="s">
        <v>123</v>
      </c>
      <c r="B18" s="174">
        <v>99</v>
      </c>
      <c r="C18" s="175">
        <v>15</v>
      </c>
      <c r="D18" s="159">
        <v>84</v>
      </c>
    </row>
    <row r="19" spans="1:4" ht="14.25">
      <c r="A19" s="40" t="s">
        <v>122</v>
      </c>
      <c r="B19" s="174">
        <v>85</v>
      </c>
      <c r="C19" s="175">
        <v>11</v>
      </c>
      <c r="D19" s="159">
        <v>74</v>
      </c>
    </row>
    <row r="20" spans="1:4" ht="15" thickBot="1">
      <c r="A20" s="703" t="s">
        <v>121</v>
      </c>
      <c r="B20" s="171">
        <v>48</v>
      </c>
      <c r="C20" s="172">
        <v>11</v>
      </c>
      <c r="D20" s="173">
        <v>37</v>
      </c>
    </row>
    <row r="21" spans="1:4" ht="13.5" thickTop="1">
      <c r="A21" s="777"/>
      <c r="B21" s="777"/>
      <c r="C21" s="777"/>
      <c r="D21" s="777"/>
    </row>
    <row r="22" spans="1:4" ht="36" customHeight="1">
      <c r="A22" s="777" t="s">
        <v>433</v>
      </c>
      <c r="B22" s="777"/>
      <c r="C22" s="777"/>
      <c r="D22" s="777"/>
    </row>
    <row r="23" spans="1:4" ht="9" customHeight="1">
      <c r="A23" s="777"/>
      <c r="B23" s="777"/>
      <c r="C23" s="777"/>
      <c r="D23" s="777"/>
    </row>
    <row r="24" spans="1:4" ht="12.75">
      <c r="A24" s="777" t="s">
        <v>101</v>
      </c>
      <c r="B24" s="777"/>
      <c r="C24" s="777"/>
      <c r="D24" s="777"/>
    </row>
  </sheetData>
  <sheetProtection/>
  <mergeCells count="7">
    <mergeCell ref="A4:D4"/>
    <mergeCell ref="A22:D22"/>
    <mergeCell ref="A21:D21"/>
    <mergeCell ref="A23:D23"/>
    <mergeCell ref="A24:D24"/>
    <mergeCell ref="A1:D1"/>
    <mergeCell ref="A2:D2"/>
  </mergeCells>
  <printOptions horizontalCentered="1" verticalCentered="1"/>
  <pageMargins left="0.75" right="0.75" top="0.75" bottom="1" header="0.54" footer="0.5"/>
  <pageSetup fitToHeight="1" fitToWidth="1" horizontalDpi="600" verticalDpi="600" orientation="landscape" r:id="rId1"/>
  <headerFooter alignWithMargins="0">
    <oddFooter>&amp;C&amp;A</oddFooter>
  </headerFooter>
</worksheet>
</file>

<file path=xl/worksheets/sheet57.xml><?xml version="1.0" encoding="utf-8"?>
<worksheet xmlns="http://schemas.openxmlformats.org/spreadsheetml/2006/main" xmlns:r="http://schemas.openxmlformats.org/officeDocument/2006/relationships">
  <sheetPr>
    <pageSetUpPr fitToPage="1"/>
  </sheetPr>
  <dimension ref="A1:G77"/>
  <sheetViews>
    <sheetView zoomScalePageLayoutView="0" workbookViewId="0" topLeftCell="A1">
      <selection activeCell="A1" sqref="A1:G45"/>
    </sheetView>
  </sheetViews>
  <sheetFormatPr defaultColWidth="9.140625" defaultRowHeight="12.75"/>
  <cols>
    <col min="1" max="1" width="44.140625" style="42" customWidth="1"/>
    <col min="2" max="2" width="13.57421875" style="42" customWidth="1"/>
    <col min="3" max="3" width="5.28125" style="42" customWidth="1"/>
    <col min="4" max="4" width="14.140625" style="42" customWidth="1"/>
    <col min="5" max="5" width="5.140625" style="42" customWidth="1"/>
    <col min="6" max="6" width="14.140625" style="42" customWidth="1"/>
    <col min="7" max="7" width="6.140625" style="42" customWidth="1"/>
    <col min="8" max="16384" width="9.140625" style="42" customWidth="1"/>
  </cols>
  <sheetData>
    <row r="1" spans="1:7" ht="18">
      <c r="A1" s="789" t="s">
        <v>441</v>
      </c>
      <c r="B1" s="789"/>
      <c r="C1" s="789"/>
      <c r="D1" s="789"/>
      <c r="E1" s="789"/>
      <c r="F1" s="789"/>
      <c r="G1" s="789"/>
    </row>
    <row r="2" spans="1:7" ht="18">
      <c r="A2" s="789" t="s">
        <v>260</v>
      </c>
      <c r="B2" s="789"/>
      <c r="C2" s="789"/>
      <c r="D2" s="789"/>
      <c r="E2" s="789"/>
      <c r="F2" s="789"/>
      <c r="G2" s="789"/>
    </row>
    <row r="3" spans="1:7" ht="18.75">
      <c r="A3" s="790" t="s">
        <v>440</v>
      </c>
      <c r="B3" s="790"/>
      <c r="C3" s="790"/>
      <c r="D3" s="790"/>
      <c r="E3" s="790"/>
      <c r="F3" s="790"/>
      <c r="G3" s="790"/>
    </row>
    <row r="4" spans="1:7" ht="14.25">
      <c r="A4" s="798" t="s">
        <v>26</v>
      </c>
      <c r="B4" s="798"/>
      <c r="C4" s="798"/>
      <c r="D4" s="798"/>
      <c r="E4" s="798"/>
      <c r="F4" s="798"/>
      <c r="G4" s="798"/>
    </row>
    <row r="5" spans="1:7" ht="15.75">
      <c r="A5" s="794" t="s">
        <v>43</v>
      </c>
      <c r="B5" s="795" t="s">
        <v>0</v>
      </c>
      <c r="C5" s="794"/>
      <c r="D5" s="791" t="s">
        <v>439</v>
      </c>
      <c r="E5" s="793"/>
      <c r="F5" s="791" t="s">
        <v>438</v>
      </c>
      <c r="G5" s="792"/>
    </row>
    <row r="6" spans="1:7" ht="15.75">
      <c r="A6" s="794"/>
      <c r="B6" s="901"/>
      <c r="C6" s="902"/>
      <c r="D6" s="791" t="s">
        <v>437</v>
      </c>
      <c r="E6" s="793"/>
      <c r="F6" s="791" t="s">
        <v>437</v>
      </c>
      <c r="G6" s="792"/>
    </row>
    <row r="7" spans="1:7" ht="15.75">
      <c r="A7" s="292" t="s">
        <v>224</v>
      </c>
      <c r="B7" s="725"/>
      <c r="C7" s="726"/>
      <c r="D7" s="725"/>
      <c r="E7" s="65"/>
      <c r="F7" s="725"/>
      <c r="G7" s="65"/>
    </row>
    <row r="8" spans="1:7" ht="12.75">
      <c r="A8" s="284" t="s">
        <v>223</v>
      </c>
      <c r="B8" s="389">
        <v>368</v>
      </c>
      <c r="C8" s="390"/>
      <c r="D8" s="389">
        <v>289</v>
      </c>
      <c r="E8" s="390"/>
      <c r="F8" s="389">
        <v>79</v>
      </c>
      <c r="G8" s="54"/>
    </row>
    <row r="9" spans="1:7" ht="12.75">
      <c r="A9" s="284" t="s">
        <v>222</v>
      </c>
      <c r="B9" s="375">
        <v>4411</v>
      </c>
      <c r="C9" s="376"/>
      <c r="D9" s="375">
        <v>3655</v>
      </c>
      <c r="E9" s="376"/>
      <c r="F9" s="383">
        <v>756</v>
      </c>
      <c r="G9" s="54"/>
    </row>
    <row r="10" spans="1:7" ht="12.75">
      <c r="A10" s="284" t="s">
        <v>221</v>
      </c>
      <c r="B10" s="383">
        <v>265</v>
      </c>
      <c r="C10" s="381"/>
      <c r="D10" s="383">
        <v>213</v>
      </c>
      <c r="E10" s="381"/>
      <c r="F10" s="383">
        <v>52</v>
      </c>
      <c r="G10" s="54"/>
    </row>
    <row r="11" spans="1:7" ht="12.75">
      <c r="A11" s="284" t="s">
        <v>220</v>
      </c>
      <c r="B11" s="375">
        <v>1592</v>
      </c>
      <c r="C11" s="376"/>
      <c r="D11" s="375">
        <v>1013</v>
      </c>
      <c r="E11" s="376"/>
      <c r="F11" s="383">
        <v>579</v>
      </c>
      <c r="G11" s="54"/>
    </row>
    <row r="12" spans="1:7" ht="12.75">
      <c r="A12" s="284" t="s">
        <v>219</v>
      </c>
      <c r="B12" s="375">
        <v>8726</v>
      </c>
      <c r="C12" s="376"/>
      <c r="D12" s="375">
        <v>7248</v>
      </c>
      <c r="E12" s="376"/>
      <c r="F12" s="375">
        <v>1478</v>
      </c>
      <c r="G12" s="54"/>
    </row>
    <row r="13" spans="1:7" ht="12.75">
      <c r="A13" s="284" t="s">
        <v>218</v>
      </c>
      <c r="B13" s="375">
        <v>4124</v>
      </c>
      <c r="C13" s="376"/>
      <c r="D13" s="375">
        <v>3911</v>
      </c>
      <c r="E13" s="376"/>
      <c r="F13" s="375">
        <v>213</v>
      </c>
      <c r="G13" s="54"/>
    </row>
    <row r="14" spans="1:7" ht="12.75">
      <c r="A14" s="284" t="s">
        <v>217</v>
      </c>
      <c r="B14" s="375">
        <v>1460</v>
      </c>
      <c r="C14" s="376"/>
      <c r="D14" s="383">
        <v>1409</v>
      </c>
      <c r="E14" s="381"/>
      <c r="F14" s="375">
        <v>52</v>
      </c>
      <c r="G14" s="54"/>
    </row>
    <row r="15" spans="1:7" ht="12.75">
      <c r="A15" s="284" t="s">
        <v>216</v>
      </c>
      <c r="B15" s="375">
        <v>1351</v>
      </c>
      <c r="C15" s="376"/>
      <c r="D15" s="375">
        <v>1272</v>
      </c>
      <c r="E15" s="381"/>
      <c r="F15" s="375">
        <v>79</v>
      </c>
      <c r="G15" s="54"/>
    </row>
    <row r="16" spans="1:7" ht="12.75">
      <c r="A16" s="284" t="s">
        <v>215</v>
      </c>
      <c r="B16" s="375">
        <v>149</v>
      </c>
      <c r="C16" s="376"/>
      <c r="D16" s="375">
        <v>20</v>
      </c>
      <c r="E16" s="376"/>
      <c r="F16" s="383">
        <v>129</v>
      </c>
      <c r="G16" s="54"/>
    </row>
    <row r="17" spans="1:7" ht="12.75">
      <c r="A17" s="284" t="s">
        <v>214</v>
      </c>
      <c r="B17" s="375">
        <v>13894</v>
      </c>
      <c r="C17" s="376"/>
      <c r="D17" s="375">
        <v>10292</v>
      </c>
      <c r="E17" s="376"/>
      <c r="F17" s="375">
        <v>3603</v>
      </c>
      <c r="G17" s="54"/>
    </row>
    <row r="18" spans="1:7" ht="12.75">
      <c r="A18" s="284" t="s">
        <v>47</v>
      </c>
      <c r="B18" s="383">
        <v>5</v>
      </c>
      <c r="C18" s="381"/>
      <c r="D18" s="383">
        <v>4</v>
      </c>
      <c r="E18" s="381"/>
      <c r="F18" s="375">
        <v>2</v>
      </c>
      <c r="G18" s="54"/>
    </row>
    <row r="19" spans="1:7" ht="12.75">
      <c r="A19" s="284" t="s">
        <v>396</v>
      </c>
      <c r="B19" s="383">
        <v>12</v>
      </c>
      <c r="C19" s="381"/>
      <c r="D19" s="383">
        <v>10</v>
      </c>
      <c r="E19" s="381"/>
      <c r="F19" s="383">
        <v>2</v>
      </c>
      <c r="G19" s="54"/>
    </row>
    <row r="20" spans="1:7" ht="12.75">
      <c r="A20" s="284" t="s">
        <v>52</v>
      </c>
      <c r="B20" s="383">
        <v>73</v>
      </c>
      <c r="C20" s="381"/>
      <c r="D20" s="383">
        <v>72</v>
      </c>
      <c r="E20" s="381"/>
      <c r="F20" s="383">
        <v>1</v>
      </c>
      <c r="G20" s="54"/>
    </row>
    <row r="21" spans="1:7" ht="12.75">
      <c r="A21" s="284" t="s">
        <v>51</v>
      </c>
      <c r="B21" s="375">
        <v>12222</v>
      </c>
      <c r="C21" s="376"/>
      <c r="D21" s="375">
        <v>10180</v>
      </c>
      <c r="E21" s="376"/>
      <c r="F21" s="375">
        <v>2041</v>
      </c>
      <c r="G21" s="54"/>
    </row>
    <row r="22" spans="1:7" ht="12.75">
      <c r="A22" s="284" t="s">
        <v>212</v>
      </c>
      <c r="B22" s="375">
        <v>66756</v>
      </c>
      <c r="C22" s="376"/>
      <c r="D22" s="375">
        <v>53498</v>
      </c>
      <c r="E22" s="376"/>
      <c r="F22" s="375">
        <v>13258</v>
      </c>
      <c r="G22" s="54"/>
    </row>
    <row r="23" spans="1:7" ht="12.75">
      <c r="A23" s="284" t="s">
        <v>211</v>
      </c>
      <c r="B23" s="375">
        <v>4801</v>
      </c>
      <c r="C23" s="376"/>
      <c r="D23" s="375">
        <v>4098</v>
      </c>
      <c r="E23" s="381"/>
      <c r="F23" s="375">
        <v>703</v>
      </c>
      <c r="G23" s="54"/>
    </row>
    <row r="24" spans="1:7" ht="12.75">
      <c r="A24" s="284" t="s">
        <v>238</v>
      </c>
      <c r="B24" s="375">
        <v>330053</v>
      </c>
      <c r="C24" s="376"/>
      <c r="D24" s="375">
        <v>282166</v>
      </c>
      <c r="E24" s="376"/>
      <c r="F24" s="375">
        <v>47887</v>
      </c>
      <c r="G24" s="54"/>
    </row>
    <row r="25" spans="1:7" ht="12.75">
      <c r="A25" s="284" t="s">
        <v>237</v>
      </c>
      <c r="B25" s="375">
        <v>822</v>
      </c>
      <c r="C25" s="376"/>
      <c r="D25" s="375">
        <v>769</v>
      </c>
      <c r="E25" s="376"/>
      <c r="F25" s="383">
        <v>53</v>
      </c>
      <c r="G25" s="54"/>
    </row>
    <row r="26" spans="1:7" ht="12.75">
      <c r="A26" s="284" t="s">
        <v>344</v>
      </c>
      <c r="B26" s="375">
        <v>163609</v>
      </c>
      <c r="C26" s="376"/>
      <c r="D26" s="375">
        <v>125365</v>
      </c>
      <c r="E26" s="376"/>
      <c r="F26" s="375">
        <v>38245</v>
      </c>
      <c r="G26" s="54"/>
    </row>
    <row r="27" spans="1:7" ht="12.75">
      <c r="A27" s="284" t="s">
        <v>245</v>
      </c>
      <c r="B27" s="375">
        <v>13826</v>
      </c>
      <c r="C27" s="376"/>
      <c r="D27" s="375">
        <v>12883</v>
      </c>
      <c r="E27" s="376"/>
      <c r="F27" s="375">
        <v>943</v>
      </c>
      <c r="G27" s="54"/>
    </row>
    <row r="28" spans="1:7" ht="12.75">
      <c r="A28" s="284" t="s">
        <v>234</v>
      </c>
      <c r="B28" s="375">
        <v>15187</v>
      </c>
      <c r="C28" s="376"/>
      <c r="D28" s="375">
        <v>11531</v>
      </c>
      <c r="E28" s="376"/>
      <c r="F28" s="375">
        <v>3656</v>
      </c>
      <c r="G28" s="54"/>
    </row>
    <row r="29" spans="1:7" ht="12.75">
      <c r="A29" s="284" t="s">
        <v>50</v>
      </c>
      <c r="B29" s="375">
        <v>217718</v>
      </c>
      <c r="C29" s="376"/>
      <c r="D29" s="375">
        <v>148540</v>
      </c>
      <c r="E29" s="376"/>
      <c r="F29" s="375">
        <v>69178</v>
      </c>
      <c r="G29" s="54"/>
    </row>
    <row r="30" spans="1:7" ht="12.75">
      <c r="A30" s="284" t="s">
        <v>48</v>
      </c>
      <c r="B30" s="375">
        <v>19</v>
      </c>
      <c r="C30" s="376"/>
      <c r="D30" s="383">
        <v>10</v>
      </c>
      <c r="E30" s="381"/>
      <c r="F30" s="375">
        <v>8</v>
      </c>
      <c r="G30" s="54"/>
    </row>
    <row r="31" spans="1:7" ht="12.75">
      <c r="A31" s="284" t="s">
        <v>233</v>
      </c>
      <c r="B31" s="383">
        <v>3</v>
      </c>
      <c r="C31" s="381"/>
      <c r="D31" s="383" t="s">
        <v>185</v>
      </c>
      <c r="E31" s="381"/>
      <c r="F31" s="383">
        <v>3</v>
      </c>
      <c r="G31" s="54"/>
    </row>
    <row r="32" spans="1:7" ht="12.75">
      <c r="A32" s="284" t="s">
        <v>232</v>
      </c>
      <c r="B32" s="723">
        <v>568</v>
      </c>
      <c r="C32" s="483"/>
      <c r="D32" s="723">
        <v>293</v>
      </c>
      <c r="E32" s="724"/>
      <c r="F32" s="723">
        <v>274</v>
      </c>
      <c r="G32" s="54"/>
    </row>
    <row r="33" spans="1:7" ht="12.75">
      <c r="A33" s="482" t="s">
        <v>54</v>
      </c>
      <c r="B33" s="370">
        <v>862015</v>
      </c>
      <c r="C33" s="367"/>
      <c r="D33" s="370">
        <v>678741</v>
      </c>
      <c r="E33" s="367"/>
      <c r="F33" s="370">
        <v>183275</v>
      </c>
      <c r="G33" s="54"/>
    </row>
    <row r="34" spans="1:7" ht="12.75">
      <c r="A34" s="482" t="s">
        <v>231</v>
      </c>
      <c r="B34" s="370"/>
      <c r="C34" s="367"/>
      <c r="D34" s="370"/>
      <c r="E34" s="367"/>
      <c r="F34" s="370"/>
      <c r="G34" s="54"/>
    </row>
    <row r="35" spans="1:7" ht="12.75">
      <c r="A35" s="284" t="s">
        <v>230</v>
      </c>
      <c r="B35" s="383">
        <v>273</v>
      </c>
      <c r="C35" s="376"/>
      <c r="D35" s="383">
        <v>187</v>
      </c>
      <c r="E35" s="381"/>
      <c r="F35" s="383">
        <v>86</v>
      </c>
      <c r="G35" s="54"/>
    </row>
    <row r="36" spans="1:7" ht="12.75">
      <c r="A36" s="284" t="s">
        <v>229</v>
      </c>
      <c r="B36" s="383">
        <v>1167</v>
      </c>
      <c r="C36" s="381"/>
      <c r="D36" s="383">
        <v>914</v>
      </c>
      <c r="E36" s="381"/>
      <c r="F36" s="383">
        <v>253</v>
      </c>
      <c r="G36" s="54"/>
    </row>
    <row r="37" spans="1:7" ht="12.75">
      <c r="A37" s="284" t="s">
        <v>228</v>
      </c>
      <c r="B37" s="375">
        <v>8958</v>
      </c>
      <c r="C37" s="376"/>
      <c r="D37" s="375">
        <v>2055</v>
      </c>
      <c r="E37" s="376"/>
      <c r="F37" s="375">
        <v>6903</v>
      </c>
      <c r="G37" s="54"/>
    </row>
    <row r="38" spans="1:7" ht="12.75">
      <c r="A38" s="284" t="s">
        <v>227</v>
      </c>
      <c r="B38" s="371">
        <v>6549</v>
      </c>
      <c r="C38" s="372"/>
      <c r="D38" s="371">
        <v>1267</v>
      </c>
      <c r="E38" s="372"/>
      <c r="F38" s="382">
        <v>5282</v>
      </c>
      <c r="G38" s="54"/>
    </row>
    <row r="39" spans="1:7" ht="12.75">
      <c r="A39" s="482" t="s">
        <v>55</v>
      </c>
      <c r="B39" s="370">
        <v>16946</v>
      </c>
      <c r="C39" s="367"/>
      <c r="D39" s="370">
        <v>4422</v>
      </c>
      <c r="E39" s="367"/>
      <c r="F39" s="370">
        <v>12524</v>
      </c>
      <c r="G39" s="54"/>
    </row>
    <row r="40" spans="1:7" ht="13.5" thickBot="1">
      <c r="A40" s="481" t="s">
        <v>56</v>
      </c>
      <c r="B40" s="478">
        <v>845069</v>
      </c>
      <c r="C40" s="479"/>
      <c r="D40" s="478">
        <v>674318</v>
      </c>
      <c r="E40" s="479"/>
      <c r="F40" s="478">
        <v>170751</v>
      </c>
      <c r="G40" s="722"/>
    </row>
    <row r="41" spans="1:7" ht="13.5" customHeight="1">
      <c r="A41" s="777"/>
      <c r="B41" s="777"/>
      <c r="C41" s="777"/>
      <c r="D41" s="777"/>
      <c r="E41" s="777"/>
      <c r="F41" s="777"/>
      <c r="G41" s="777"/>
    </row>
    <row r="42" spans="1:7" ht="37.5" customHeight="1">
      <c r="A42" s="777" t="s">
        <v>410</v>
      </c>
      <c r="B42" s="777"/>
      <c r="C42" s="777"/>
      <c r="D42" s="777"/>
      <c r="E42" s="777"/>
      <c r="F42" s="777"/>
      <c r="G42" s="777"/>
    </row>
    <row r="43" spans="1:7" ht="12.75">
      <c r="A43" s="777"/>
      <c r="B43" s="777"/>
      <c r="C43" s="777"/>
      <c r="D43" s="777"/>
      <c r="E43" s="777"/>
      <c r="F43" s="777"/>
      <c r="G43" s="777"/>
    </row>
    <row r="44" spans="1:7" ht="12.75">
      <c r="A44" s="777" t="s">
        <v>205</v>
      </c>
      <c r="B44" s="777"/>
      <c r="C44" s="777"/>
      <c r="D44" s="777"/>
      <c r="E44" s="777"/>
      <c r="F44" s="777"/>
      <c r="G44" s="777"/>
    </row>
    <row r="45" spans="1:7" ht="12.75">
      <c r="A45" s="777" t="s">
        <v>101</v>
      </c>
      <c r="B45" s="777"/>
      <c r="C45" s="777"/>
      <c r="D45" s="777"/>
      <c r="E45" s="777"/>
      <c r="F45" s="777"/>
      <c r="G45" s="777"/>
    </row>
    <row r="46" ht="12.75">
      <c r="A46" s="75"/>
    </row>
    <row r="47" spans="2:5" ht="12.75">
      <c r="B47" s="57"/>
      <c r="C47" s="57"/>
      <c r="D47" s="57"/>
      <c r="E47" s="57"/>
    </row>
    <row r="50" spans="2:6" ht="12.75">
      <c r="B50" s="57"/>
      <c r="C50" s="57"/>
      <c r="D50" s="57"/>
      <c r="E50" s="57"/>
      <c r="F50" s="57"/>
    </row>
    <row r="51" spans="2:6" ht="12.75">
      <c r="B51" s="57"/>
      <c r="C51" s="57"/>
      <c r="D51" s="57"/>
      <c r="E51" s="57"/>
      <c r="F51" s="57"/>
    </row>
    <row r="52" spans="2:3" ht="12.75">
      <c r="B52" s="57"/>
      <c r="C52" s="57"/>
    </row>
    <row r="55" spans="2:6" ht="12.75">
      <c r="B55" s="57"/>
      <c r="C55" s="57"/>
      <c r="D55" s="57"/>
      <c r="E55" s="57"/>
      <c r="F55" s="57"/>
    </row>
    <row r="59" spans="2:6" ht="12.75">
      <c r="B59" s="57"/>
      <c r="C59" s="57"/>
      <c r="D59" s="57"/>
      <c r="E59" s="57"/>
      <c r="F59" s="57"/>
    </row>
    <row r="60" spans="2:6" ht="12.75">
      <c r="B60" s="57"/>
      <c r="C60" s="57"/>
      <c r="D60" s="57"/>
      <c r="E60" s="57"/>
      <c r="F60" s="57"/>
    </row>
    <row r="61" spans="2:5" ht="12.75">
      <c r="B61" s="57"/>
      <c r="C61" s="57"/>
      <c r="D61" s="57"/>
      <c r="E61" s="57"/>
    </row>
    <row r="62" spans="2:6" ht="12.75">
      <c r="B62" s="57"/>
      <c r="C62" s="57"/>
      <c r="D62" s="57"/>
      <c r="E62" s="57"/>
      <c r="F62" s="57"/>
    </row>
    <row r="63" spans="2:3" ht="12.75">
      <c r="B63" s="57"/>
      <c r="C63" s="57"/>
    </row>
    <row r="64" spans="2:6" ht="12.75">
      <c r="B64" s="57"/>
      <c r="C64" s="57"/>
      <c r="D64" s="57"/>
      <c r="E64" s="57"/>
      <c r="F64" s="57"/>
    </row>
    <row r="65" spans="2:6" ht="12.75">
      <c r="B65" s="57"/>
      <c r="C65" s="57"/>
      <c r="D65" s="57"/>
      <c r="E65" s="57"/>
      <c r="F65" s="57"/>
    </row>
    <row r="66" spans="2:6" ht="12.75">
      <c r="B66" s="57"/>
      <c r="C66" s="57"/>
      <c r="D66" s="57"/>
      <c r="E66" s="57"/>
      <c r="F66" s="57"/>
    </row>
    <row r="67" spans="2:6" ht="12.75">
      <c r="B67" s="57"/>
      <c r="C67" s="57"/>
      <c r="D67" s="57"/>
      <c r="E67" s="57"/>
      <c r="F67" s="57"/>
    </row>
    <row r="70" spans="2:6" ht="12.75">
      <c r="B70" s="57"/>
      <c r="C70" s="57"/>
      <c r="F70" s="57"/>
    </row>
    <row r="71" spans="2:6" ht="12.75">
      <c r="B71" s="57"/>
      <c r="C71" s="57"/>
      <c r="D71" s="57"/>
      <c r="E71" s="57"/>
      <c r="F71" s="57"/>
    </row>
    <row r="74" spans="2:6" ht="12.75">
      <c r="B74" s="57"/>
      <c r="C74" s="57"/>
      <c r="D74" s="57"/>
      <c r="E74" s="57"/>
      <c r="F74" s="57"/>
    </row>
    <row r="75" spans="2:6" ht="12.75">
      <c r="B75" s="57"/>
      <c r="C75" s="57"/>
      <c r="F75" s="57"/>
    </row>
    <row r="76" spans="2:6" ht="12.75">
      <c r="B76" s="57"/>
      <c r="C76" s="57"/>
      <c r="D76" s="57"/>
      <c r="E76" s="57"/>
      <c r="F76" s="57"/>
    </row>
    <row r="77" spans="2:6" ht="12.75">
      <c r="B77" s="57"/>
      <c r="C77" s="57"/>
      <c r="D77" s="57"/>
      <c r="E77" s="57"/>
      <c r="F77" s="57"/>
    </row>
  </sheetData>
  <sheetProtection/>
  <mergeCells count="15">
    <mergeCell ref="A42:G42"/>
    <mergeCell ref="A41:G41"/>
    <mergeCell ref="A43:G43"/>
    <mergeCell ref="A44:G44"/>
    <mergeCell ref="A45:G45"/>
    <mergeCell ref="B5:C6"/>
    <mergeCell ref="A5:A6"/>
    <mergeCell ref="D6:E6"/>
    <mergeCell ref="F6:G6"/>
    <mergeCell ref="A1:G1"/>
    <mergeCell ref="A2:G2"/>
    <mergeCell ref="A3:G3"/>
    <mergeCell ref="A4:G4"/>
    <mergeCell ref="D5:E5"/>
    <mergeCell ref="F5:G5"/>
  </mergeCells>
  <printOptions horizontalCentered="1" verticalCentered="1"/>
  <pageMargins left="0.75" right="0.75" top="0.5" bottom="0.5" header="0.24" footer="0.16"/>
  <pageSetup fitToHeight="1" fitToWidth="1" horizontalDpi="600" verticalDpi="600" orientation="landscape" scale="10" r:id="rId1"/>
  <headerFooter alignWithMargins="0">
    <oddFooter>&amp;C&amp;A</oddFooter>
  </headerFooter>
</worksheet>
</file>

<file path=xl/worksheets/sheet58.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1">
      <selection activeCell="A1" sqref="A1:G33"/>
    </sheetView>
  </sheetViews>
  <sheetFormatPr defaultColWidth="9.140625" defaultRowHeight="12.75"/>
  <cols>
    <col min="1" max="1" width="43.7109375" style="42" customWidth="1"/>
    <col min="2" max="2" width="15.00390625" style="42" customWidth="1"/>
    <col min="3" max="3" width="4.00390625" style="42" customWidth="1"/>
    <col min="4" max="4" width="15.421875" style="42" customWidth="1"/>
    <col min="5" max="5" width="3.28125" style="42" customWidth="1"/>
    <col min="6" max="6" width="15.421875" style="42" customWidth="1"/>
    <col min="7" max="7" width="4.421875" style="42" customWidth="1"/>
    <col min="8" max="16384" width="9.140625" style="42" customWidth="1"/>
  </cols>
  <sheetData>
    <row r="1" spans="1:7" ht="18">
      <c r="A1" s="802" t="s">
        <v>442</v>
      </c>
      <c r="B1" s="802"/>
      <c r="C1" s="802"/>
      <c r="D1" s="802"/>
      <c r="E1" s="802"/>
      <c r="F1" s="802"/>
      <c r="G1" s="802"/>
    </row>
    <row r="2" spans="1:7" ht="18">
      <c r="A2" s="802" t="s">
        <v>260</v>
      </c>
      <c r="B2" s="802"/>
      <c r="C2" s="802"/>
      <c r="D2" s="802"/>
      <c r="E2" s="802"/>
      <c r="F2" s="802"/>
      <c r="G2" s="802"/>
    </row>
    <row r="3" spans="1:7" ht="18.75">
      <c r="A3" s="803" t="s">
        <v>440</v>
      </c>
      <c r="B3" s="803"/>
      <c r="C3" s="803"/>
      <c r="D3" s="803"/>
      <c r="E3" s="803"/>
      <c r="F3" s="803"/>
      <c r="G3" s="803"/>
    </row>
    <row r="4" spans="1:7" ht="14.25">
      <c r="A4" s="798" t="s">
        <v>26</v>
      </c>
      <c r="B4" s="798"/>
      <c r="C4" s="798"/>
      <c r="D4" s="798"/>
      <c r="E4" s="798"/>
      <c r="F4" s="798"/>
      <c r="G4" s="798"/>
    </row>
    <row r="5" spans="1:7" ht="12.75">
      <c r="A5" s="60"/>
      <c r="B5" s="60"/>
      <c r="C5" s="54"/>
      <c r="D5" s="60"/>
      <c r="E5" s="54"/>
      <c r="F5" s="60"/>
      <c r="G5" s="55"/>
    </row>
    <row r="6" spans="1:7" ht="15.75">
      <c r="A6" s="794" t="s">
        <v>58</v>
      </c>
      <c r="B6" s="795" t="s">
        <v>0</v>
      </c>
      <c r="C6" s="794"/>
      <c r="D6" s="791" t="s">
        <v>439</v>
      </c>
      <c r="E6" s="793"/>
      <c r="F6" s="791" t="s">
        <v>438</v>
      </c>
      <c r="G6" s="792"/>
    </row>
    <row r="7" spans="1:7" ht="15.75">
      <c r="A7" s="794"/>
      <c r="B7" s="796"/>
      <c r="C7" s="797"/>
      <c r="D7" s="791" t="s">
        <v>437</v>
      </c>
      <c r="E7" s="793"/>
      <c r="F7" s="791" t="s">
        <v>437</v>
      </c>
      <c r="G7" s="792"/>
    </row>
    <row r="8" spans="1:7" ht="15.75">
      <c r="A8" s="395" t="s">
        <v>294</v>
      </c>
      <c r="B8" s="392"/>
      <c r="C8" s="393"/>
      <c r="D8" s="392"/>
      <c r="E8" s="54"/>
      <c r="F8" s="392"/>
      <c r="G8" s="55"/>
    </row>
    <row r="9" spans="1:7" ht="12.75">
      <c r="A9" s="394" t="s">
        <v>293</v>
      </c>
      <c r="B9" s="392"/>
      <c r="C9" s="393"/>
      <c r="D9" s="392"/>
      <c r="E9" s="54"/>
      <c r="F9" s="392"/>
      <c r="G9" s="55"/>
    </row>
    <row r="10" spans="1:7" ht="14.25">
      <c r="A10" s="374" t="s">
        <v>292</v>
      </c>
      <c r="B10" s="667">
        <v>17769</v>
      </c>
      <c r="C10" s="668"/>
      <c r="D10" s="667">
        <v>13813</v>
      </c>
      <c r="E10" s="655"/>
      <c r="F10" s="667">
        <v>3956</v>
      </c>
      <c r="G10" s="55"/>
    </row>
    <row r="11" spans="1:7" ht="14.25">
      <c r="A11" s="374" t="s">
        <v>291</v>
      </c>
      <c r="B11" s="39">
        <v>32761</v>
      </c>
      <c r="C11" s="665"/>
      <c r="D11" s="39">
        <v>26994</v>
      </c>
      <c r="E11" s="268"/>
      <c r="F11" s="39">
        <v>5766</v>
      </c>
      <c r="G11" s="55"/>
    </row>
    <row r="12" spans="1:7" ht="14.25">
      <c r="A12" s="374" t="s">
        <v>290</v>
      </c>
      <c r="B12" s="39">
        <v>1613</v>
      </c>
      <c r="C12" s="666"/>
      <c r="D12" s="174">
        <v>1299</v>
      </c>
      <c r="E12" s="159"/>
      <c r="F12" s="174">
        <v>313</v>
      </c>
      <c r="G12" s="55"/>
    </row>
    <row r="13" spans="1:7" ht="14.25">
      <c r="A13" s="374" t="s">
        <v>289</v>
      </c>
      <c r="B13" s="730">
        <v>769</v>
      </c>
      <c r="C13" s="729"/>
      <c r="D13" s="730">
        <v>507</v>
      </c>
      <c r="E13" s="731"/>
      <c r="F13" s="730">
        <v>261</v>
      </c>
      <c r="G13" s="55"/>
    </row>
    <row r="14" spans="1:7" ht="15">
      <c r="A14" s="369" t="s">
        <v>288</v>
      </c>
      <c r="B14" s="417">
        <v>52911</v>
      </c>
      <c r="C14" s="675"/>
      <c r="D14" s="417">
        <v>42614</v>
      </c>
      <c r="E14" s="360"/>
      <c r="F14" s="417">
        <v>10296</v>
      </c>
      <c r="G14" s="55"/>
    </row>
    <row r="15" spans="1:7" ht="15">
      <c r="A15" s="369" t="s">
        <v>287</v>
      </c>
      <c r="B15" s="417"/>
      <c r="C15" s="675"/>
      <c r="D15" s="417"/>
      <c r="E15" s="360"/>
      <c r="F15" s="417"/>
      <c r="G15" s="55"/>
    </row>
    <row r="16" spans="1:7" ht="14.25">
      <c r="A16" s="374" t="s">
        <v>286</v>
      </c>
      <c r="B16" s="174">
        <v>1483</v>
      </c>
      <c r="C16" s="666"/>
      <c r="D16" s="174">
        <v>1378</v>
      </c>
      <c r="E16" s="159"/>
      <c r="F16" s="174">
        <v>105</v>
      </c>
      <c r="G16" s="55"/>
    </row>
    <row r="17" spans="1:7" ht="14.25">
      <c r="A17" s="374" t="s">
        <v>285</v>
      </c>
      <c r="B17" s="174">
        <v>141</v>
      </c>
      <c r="C17" s="666"/>
      <c r="D17" s="174">
        <v>137</v>
      </c>
      <c r="E17" s="159"/>
      <c r="F17" s="174">
        <v>4</v>
      </c>
      <c r="G17" s="55"/>
    </row>
    <row r="18" spans="1:7" ht="14.25">
      <c r="A18" s="374" t="s">
        <v>284</v>
      </c>
      <c r="B18" s="174">
        <v>154</v>
      </c>
      <c r="C18" s="666"/>
      <c r="D18" s="174">
        <v>149</v>
      </c>
      <c r="E18" s="159"/>
      <c r="F18" s="174">
        <v>5</v>
      </c>
      <c r="G18" s="55"/>
    </row>
    <row r="19" spans="1:7" ht="14.25">
      <c r="A19" s="374" t="s">
        <v>283</v>
      </c>
      <c r="B19" s="174">
        <v>22</v>
      </c>
      <c r="C19" s="666"/>
      <c r="D19" s="174">
        <v>10</v>
      </c>
      <c r="E19" s="159"/>
      <c r="F19" s="174">
        <v>11</v>
      </c>
      <c r="G19" s="55"/>
    </row>
    <row r="20" spans="1:7" ht="14.25">
      <c r="A20" s="374" t="s">
        <v>282</v>
      </c>
      <c r="B20" s="174">
        <v>675</v>
      </c>
      <c r="C20" s="666"/>
      <c r="D20" s="174">
        <v>581</v>
      </c>
      <c r="E20" s="159"/>
      <c r="F20" s="174">
        <v>94</v>
      </c>
      <c r="G20" s="55"/>
    </row>
    <row r="21" spans="1:7" ht="14.25">
      <c r="A21" s="374" t="s">
        <v>281</v>
      </c>
      <c r="B21" s="677">
        <v>1247</v>
      </c>
      <c r="C21" s="701"/>
      <c r="D21" s="677">
        <v>899</v>
      </c>
      <c r="E21" s="729"/>
      <c r="F21" s="677">
        <v>349</v>
      </c>
      <c r="G21" s="55"/>
    </row>
    <row r="22" spans="1:7" ht="15">
      <c r="A22" s="369" t="s">
        <v>280</v>
      </c>
      <c r="B22" s="417">
        <v>3723</v>
      </c>
      <c r="C22" s="675"/>
      <c r="D22" s="417">
        <v>3155</v>
      </c>
      <c r="E22" s="360"/>
      <c r="F22" s="417">
        <v>568</v>
      </c>
      <c r="G22" s="55"/>
    </row>
    <row r="23" spans="1:7" ht="15">
      <c r="A23" s="369" t="s">
        <v>279</v>
      </c>
      <c r="B23" s="417"/>
      <c r="C23" s="675"/>
      <c r="D23" s="417"/>
      <c r="E23" s="360"/>
      <c r="F23" s="417"/>
      <c r="G23" s="55"/>
    </row>
    <row r="24" spans="1:7" ht="14.25">
      <c r="A24" s="374" t="s">
        <v>278</v>
      </c>
      <c r="B24" s="174">
        <v>573</v>
      </c>
      <c r="C24" s="666"/>
      <c r="D24" s="174">
        <v>335</v>
      </c>
      <c r="E24" s="159"/>
      <c r="F24" s="174">
        <v>238</v>
      </c>
      <c r="G24" s="55"/>
    </row>
    <row r="25" spans="1:7" ht="14.25">
      <c r="A25" s="374" t="s">
        <v>277</v>
      </c>
      <c r="B25" s="680">
        <v>7034</v>
      </c>
      <c r="C25" s="679"/>
      <c r="D25" s="680">
        <v>4890</v>
      </c>
      <c r="E25" s="653"/>
      <c r="F25" s="680">
        <v>2144</v>
      </c>
      <c r="G25" s="55"/>
    </row>
    <row r="26" spans="1:7" ht="15">
      <c r="A26" s="369" t="s">
        <v>276</v>
      </c>
      <c r="B26" s="417">
        <v>7607</v>
      </c>
      <c r="C26" s="675"/>
      <c r="D26" s="417">
        <v>5224</v>
      </c>
      <c r="E26" s="360"/>
      <c r="F26" s="417">
        <v>2382</v>
      </c>
      <c r="G26" s="55"/>
    </row>
    <row r="27" spans="1:7" ht="15">
      <c r="A27" s="369" t="s">
        <v>275</v>
      </c>
      <c r="B27" s="416" t="s">
        <v>185</v>
      </c>
      <c r="C27" s="699"/>
      <c r="D27" s="416" t="s">
        <v>185</v>
      </c>
      <c r="E27" s="698"/>
      <c r="F27" s="416" t="s">
        <v>185</v>
      </c>
      <c r="G27" s="55"/>
    </row>
    <row r="28" spans="1:7" ht="15">
      <c r="A28" s="369" t="s">
        <v>274</v>
      </c>
      <c r="B28" s="417">
        <v>4106</v>
      </c>
      <c r="C28" s="675"/>
      <c r="D28" s="417">
        <v>3389</v>
      </c>
      <c r="E28" s="360"/>
      <c r="F28" s="728">
        <v>716</v>
      </c>
      <c r="G28" s="55"/>
    </row>
    <row r="29" spans="1:7" ht="14.25">
      <c r="A29" s="369" t="s">
        <v>273</v>
      </c>
      <c r="B29" s="39"/>
      <c r="C29" s="665"/>
      <c r="D29" s="39"/>
      <c r="E29" s="268"/>
      <c r="F29" s="174"/>
      <c r="G29" s="55"/>
    </row>
    <row r="30" spans="1:7" ht="14.25">
      <c r="A30" s="374" t="s">
        <v>272</v>
      </c>
      <c r="B30" s="39">
        <v>-1485</v>
      </c>
      <c r="C30" s="665"/>
      <c r="D30" s="39">
        <v>-1401</v>
      </c>
      <c r="E30" s="268"/>
      <c r="F30" s="39">
        <v>-84</v>
      </c>
      <c r="G30" s="55"/>
    </row>
    <row r="31" spans="1:7" ht="14.25">
      <c r="A31" s="374" t="s">
        <v>271</v>
      </c>
      <c r="B31" s="680">
        <v>12616</v>
      </c>
      <c r="C31" s="679"/>
      <c r="D31" s="680">
        <v>7095</v>
      </c>
      <c r="E31" s="653"/>
      <c r="F31" s="680">
        <v>5521</v>
      </c>
      <c r="G31" s="55"/>
    </row>
    <row r="32" spans="1:7" ht="15.75" thickBot="1">
      <c r="A32" s="727" t="s">
        <v>270</v>
      </c>
      <c r="B32" s="362">
        <v>11132</v>
      </c>
      <c r="C32" s="364"/>
      <c r="D32" s="362">
        <v>5694</v>
      </c>
      <c r="E32" s="364"/>
      <c r="F32" s="417">
        <v>5438</v>
      </c>
      <c r="G32" s="55"/>
    </row>
    <row r="33" spans="1:7" ht="15">
      <c r="A33" s="298"/>
      <c r="B33" s="360"/>
      <c r="C33" s="360"/>
      <c r="D33" s="360"/>
      <c r="E33" s="360"/>
      <c r="F33" s="858" t="s">
        <v>210</v>
      </c>
      <c r="G33" s="858"/>
    </row>
    <row r="35" spans="2:6" ht="12.75">
      <c r="B35" s="57"/>
      <c r="C35" s="57"/>
      <c r="D35" s="57"/>
      <c r="E35" s="57"/>
      <c r="F35" s="57"/>
    </row>
    <row r="36" spans="2:6" ht="12.75">
      <c r="B36" s="57"/>
      <c r="C36" s="57"/>
      <c r="D36" s="57"/>
      <c r="E36" s="57"/>
      <c r="F36" s="57"/>
    </row>
    <row r="37" spans="2:3" ht="12.75">
      <c r="B37" s="57"/>
      <c r="C37" s="57"/>
    </row>
    <row r="39" spans="2:6" ht="12.75">
      <c r="B39" s="57"/>
      <c r="C39" s="57"/>
      <c r="D39" s="57"/>
      <c r="E39" s="57"/>
      <c r="F39" s="57"/>
    </row>
    <row r="46" spans="2:5" ht="12.75">
      <c r="B46" s="57"/>
      <c r="C46" s="57"/>
      <c r="D46" s="57"/>
      <c r="E46" s="57"/>
    </row>
    <row r="48" spans="2:6" ht="12.75">
      <c r="B48" s="57"/>
      <c r="C48" s="57"/>
      <c r="D48" s="57"/>
      <c r="E48" s="57"/>
      <c r="F48" s="57"/>
    </row>
    <row r="49" spans="2:6" ht="12.75">
      <c r="B49" s="57"/>
      <c r="C49" s="57"/>
      <c r="D49" s="57"/>
      <c r="E49" s="57"/>
      <c r="F49" s="57"/>
    </row>
    <row r="51" spans="2:6" ht="12.75">
      <c r="B51" s="57"/>
      <c r="C51" s="57"/>
      <c r="D51" s="57"/>
      <c r="E51" s="57"/>
      <c r="F51" s="57"/>
    </row>
    <row r="52" spans="2:3" ht="12.75">
      <c r="B52" s="57"/>
      <c r="C52" s="57"/>
    </row>
    <row r="53" spans="2:6" ht="12.75">
      <c r="B53" s="57"/>
      <c r="C53" s="57"/>
      <c r="D53" s="57"/>
      <c r="E53" s="57"/>
      <c r="F53" s="57"/>
    </row>
    <row r="54" spans="2:6" ht="12.75">
      <c r="B54" s="57"/>
      <c r="C54" s="57"/>
      <c r="D54" s="57"/>
      <c r="E54" s="57"/>
      <c r="F54" s="57"/>
    </row>
  </sheetData>
  <sheetProtection/>
  <mergeCells count="11">
    <mergeCell ref="F7:G7"/>
    <mergeCell ref="F33:G33"/>
    <mergeCell ref="B6:C7"/>
    <mergeCell ref="D6:E6"/>
    <mergeCell ref="F6:G6"/>
    <mergeCell ref="A1:G1"/>
    <mergeCell ref="A2:G2"/>
    <mergeCell ref="A3:G3"/>
    <mergeCell ref="A4:G4"/>
    <mergeCell ref="A6:A7"/>
    <mergeCell ref="D7:E7"/>
  </mergeCells>
  <printOptions horizontalCentered="1" verticalCentered="1"/>
  <pageMargins left="0.75" right="0.75" top="0.5" bottom="0.75" header="0.23" footer="0.34"/>
  <pageSetup fitToHeight="1" fitToWidth="1" horizontalDpi="600" verticalDpi="600" orientation="landscape" r:id="rId1"/>
  <headerFooter alignWithMargins="0">
    <oddFooter>&amp;C&amp;A</oddFooter>
  </headerFooter>
</worksheet>
</file>

<file path=xl/worksheets/sheet59.xml><?xml version="1.0" encoding="utf-8"?>
<worksheet xmlns="http://schemas.openxmlformats.org/spreadsheetml/2006/main" xmlns:r="http://schemas.openxmlformats.org/officeDocument/2006/relationships">
  <sheetPr>
    <pageSetUpPr fitToPage="1"/>
  </sheetPr>
  <dimension ref="A1:G60"/>
  <sheetViews>
    <sheetView zoomScalePageLayoutView="0" workbookViewId="0" topLeftCell="A1">
      <selection activeCell="A1" sqref="A1:G38"/>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78" t="s">
        <v>442</v>
      </c>
      <c r="B1" s="778"/>
      <c r="C1" s="778"/>
      <c r="D1" s="778"/>
      <c r="E1" s="778"/>
      <c r="F1" s="778"/>
      <c r="G1" s="778"/>
    </row>
    <row r="2" spans="1:7" ht="18">
      <c r="A2" s="778" t="s">
        <v>260</v>
      </c>
      <c r="B2" s="778"/>
      <c r="C2" s="778"/>
      <c r="D2" s="778"/>
      <c r="E2" s="778"/>
      <c r="F2" s="778"/>
      <c r="G2" s="778"/>
    </row>
    <row r="3" spans="1:7" ht="18.75">
      <c r="A3" s="779" t="s">
        <v>440</v>
      </c>
      <c r="B3" s="779"/>
      <c r="C3" s="779"/>
      <c r="D3" s="779"/>
      <c r="E3" s="779"/>
      <c r="F3" s="779"/>
      <c r="G3" s="779"/>
    </row>
    <row r="4" spans="1:7" ht="14.25">
      <c r="A4" s="862" t="s">
        <v>26</v>
      </c>
      <c r="B4" s="862"/>
      <c r="C4" s="862"/>
      <c r="D4" s="862"/>
      <c r="E4" s="862"/>
      <c r="F4" s="862"/>
      <c r="G4" s="862"/>
    </row>
    <row r="5" spans="1:7" ht="12.75">
      <c r="A5" s="16"/>
      <c r="B5" s="16"/>
      <c r="C5" s="357"/>
      <c r="D5" s="16"/>
      <c r="E5" s="357"/>
      <c r="F5" s="16"/>
      <c r="G5" s="6"/>
    </row>
    <row r="6" spans="1:7" ht="15.75">
      <c r="A6" s="794" t="s">
        <v>58</v>
      </c>
      <c r="B6" s="795" t="s">
        <v>0</v>
      </c>
      <c r="C6" s="794"/>
      <c r="D6" s="791" t="s">
        <v>439</v>
      </c>
      <c r="E6" s="793"/>
      <c r="F6" s="791" t="s">
        <v>438</v>
      </c>
      <c r="G6" s="792"/>
    </row>
    <row r="7" spans="1:7" ht="15.75">
      <c r="A7" s="794"/>
      <c r="B7" s="863"/>
      <c r="C7" s="864"/>
      <c r="D7" s="791" t="s">
        <v>437</v>
      </c>
      <c r="E7" s="793"/>
      <c r="F7" s="791" t="s">
        <v>437</v>
      </c>
      <c r="G7" s="792"/>
    </row>
    <row r="8" spans="1:7" ht="12.75">
      <c r="A8" s="738" t="s">
        <v>449</v>
      </c>
      <c r="B8" s="763">
        <v>2812</v>
      </c>
      <c r="C8" s="764"/>
      <c r="D8" s="763">
        <v>2192</v>
      </c>
      <c r="E8" s="762"/>
      <c r="F8" s="763">
        <v>620</v>
      </c>
      <c r="G8" s="762"/>
    </row>
    <row r="9" spans="1:7" ht="12.75">
      <c r="A9" s="738" t="s">
        <v>448</v>
      </c>
      <c r="B9" s="742">
        <v>350</v>
      </c>
      <c r="C9" s="761"/>
      <c r="D9" s="742">
        <v>318</v>
      </c>
      <c r="E9" s="539"/>
      <c r="F9" s="742">
        <v>32</v>
      </c>
      <c r="G9" s="6"/>
    </row>
    <row r="10" spans="1:7" ht="12.75">
      <c r="A10" s="738" t="s">
        <v>447</v>
      </c>
      <c r="B10" s="735">
        <v>26776</v>
      </c>
      <c r="C10" s="747"/>
      <c r="D10" s="735">
        <v>22716</v>
      </c>
      <c r="E10" s="529"/>
      <c r="F10" s="735">
        <v>4060</v>
      </c>
      <c r="G10" s="6"/>
    </row>
    <row r="11" spans="1:7" ht="12.75">
      <c r="A11" s="738" t="s">
        <v>446</v>
      </c>
      <c r="B11" s="742">
        <v>1077</v>
      </c>
      <c r="C11" s="761"/>
      <c r="D11" s="742">
        <v>23</v>
      </c>
      <c r="E11" s="539"/>
      <c r="F11" s="742">
        <v>1053</v>
      </c>
      <c r="G11" s="6"/>
    </row>
    <row r="12" spans="1:7" ht="12.75">
      <c r="A12" s="738" t="s">
        <v>445</v>
      </c>
      <c r="B12" s="735">
        <v>6063</v>
      </c>
      <c r="C12" s="747"/>
      <c r="D12" s="735">
        <v>4845</v>
      </c>
      <c r="E12" s="529"/>
      <c r="F12" s="735">
        <v>1218</v>
      </c>
      <c r="G12" s="6"/>
    </row>
    <row r="13" spans="1:7" ht="12.75">
      <c r="A13" s="738" t="s">
        <v>264</v>
      </c>
      <c r="B13" s="760">
        <v>1817</v>
      </c>
      <c r="C13" s="759"/>
      <c r="D13" s="757">
        <v>1177</v>
      </c>
      <c r="E13" s="758"/>
      <c r="F13" s="757">
        <v>639</v>
      </c>
      <c r="G13" s="6"/>
    </row>
    <row r="14" spans="1:7" ht="12.75">
      <c r="A14" s="738" t="s">
        <v>65</v>
      </c>
      <c r="B14" s="735">
        <v>118371</v>
      </c>
      <c r="C14" s="747"/>
      <c r="D14" s="735">
        <v>91349</v>
      </c>
      <c r="E14" s="529"/>
      <c r="F14" s="735">
        <v>27023</v>
      </c>
      <c r="G14" s="6"/>
    </row>
    <row r="15" spans="1:7" ht="12.75">
      <c r="A15" s="755" t="s">
        <v>66</v>
      </c>
      <c r="B15" s="753"/>
      <c r="C15" s="756"/>
      <c r="D15" s="753"/>
      <c r="E15" s="754"/>
      <c r="F15" s="753"/>
      <c r="G15" s="6"/>
    </row>
    <row r="16" spans="1:7" ht="25.5">
      <c r="A16" s="755" t="s">
        <v>444</v>
      </c>
      <c r="B16" s="753"/>
      <c r="C16" s="754"/>
      <c r="D16" s="753"/>
      <c r="E16" s="754"/>
      <c r="F16" s="753"/>
      <c r="G16" s="6"/>
    </row>
    <row r="17" spans="1:7" ht="12.75">
      <c r="A17" s="752" t="s">
        <v>307</v>
      </c>
      <c r="B17" s="750">
        <v>77688</v>
      </c>
      <c r="C17" s="751"/>
      <c r="D17" s="750">
        <v>65045</v>
      </c>
      <c r="E17" s="751"/>
      <c r="F17" s="750">
        <v>12643</v>
      </c>
      <c r="G17" s="6"/>
    </row>
    <row r="18" spans="1:7" ht="12.75">
      <c r="A18" s="745" t="s">
        <v>443</v>
      </c>
      <c r="B18" s="746">
        <v>1</v>
      </c>
      <c r="C18" s="547"/>
      <c r="D18" s="746">
        <v>1</v>
      </c>
      <c r="E18" s="547"/>
      <c r="F18" s="746" t="s">
        <v>185</v>
      </c>
      <c r="G18" s="6"/>
    </row>
    <row r="19" spans="1:7" ht="12.75">
      <c r="A19" s="745" t="s">
        <v>305</v>
      </c>
      <c r="B19" s="748">
        <v>163</v>
      </c>
      <c r="C19" s="541"/>
      <c r="D19" s="748">
        <v>81</v>
      </c>
      <c r="E19" s="749"/>
      <c r="F19" s="748">
        <v>82</v>
      </c>
      <c r="G19" s="6"/>
    </row>
    <row r="20" spans="1:7" ht="12.75">
      <c r="A20" s="738" t="s">
        <v>67</v>
      </c>
      <c r="B20" s="735">
        <v>77852</v>
      </c>
      <c r="C20" s="529"/>
      <c r="D20" s="735">
        <v>65126</v>
      </c>
      <c r="E20" s="529"/>
      <c r="F20" s="735">
        <v>12726</v>
      </c>
      <c r="G20" s="6"/>
    </row>
    <row r="21" spans="1:7" ht="12.75">
      <c r="A21" s="738" t="s">
        <v>304</v>
      </c>
      <c r="B21" s="735">
        <v>999</v>
      </c>
      <c r="C21" s="539"/>
      <c r="D21" s="735">
        <v>174</v>
      </c>
      <c r="E21" s="539"/>
      <c r="F21" s="735">
        <v>825</v>
      </c>
      <c r="G21" s="6"/>
    </row>
    <row r="22" spans="1:7" ht="12.75">
      <c r="A22" s="738" t="s">
        <v>68</v>
      </c>
      <c r="B22" s="742">
        <v>50</v>
      </c>
      <c r="C22" s="539"/>
      <c r="D22" s="742">
        <v>19</v>
      </c>
      <c r="E22" s="539"/>
      <c r="F22" s="742">
        <v>32</v>
      </c>
      <c r="G22" s="6"/>
    </row>
    <row r="23" spans="1:7" ht="12.75">
      <c r="A23" s="738" t="s">
        <v>69</v>
      </c>
      <c r="B23" s="735">
        <v>94</v>
      </c>
      <c r="C23" s="529"/>
      <c r="D23" s="735">
        <v>80</v>
      </c>
      <c r="E23" s="539"/>
      <c r="F23" s="735">
        <v>14</v>
      </c>
      <c r="G23" s="6"/>
    </row>
    <row r="24" spans="1:7" ht="12.75">
      <c r="A24" s="738" t="s">
        <v>302</v>
      </c>
      <c r="B24" s="735"/>
      <c r="C24" s="747"/>
      <c r="D24" s="735"/>
      <c r="E24" s="529"/>
      <c r="F24" s="735"/>
      <c r="G24" s="6"/>
    </row>
    <row r="25" spans="1:7" ht="12.75">
      <c r="A25" s="745" t="s">
        <v>301</v>
      </c>
      <c r="B25" s="746">
        <v>88</v>
      </c>
      <c r="C25" s="547"/>
      <c r="D25" s="746">
        <v>46</v>
      </c>
      <c r="E25" s="547"/>
      <c r="F25" s="746">
        <v>42</v>
      </c>
      <c r="G25" s="6"/>
    </row>
    <row r="26" spans="1:7" ht="12.75">
      <c r="A26" s="745" t="s">
        <v>300</v>
      </c>
      <c r="B26" s="746">
        <v>67</v>
      </c>
      <c r="C26" s="547"/>
      <c r="D26" s="746">
        <v>54</v>
      </c>
      <c r="E26" s="547"/>
      <c r="F26" s="746">
        <v>13</v>
      </c>
      <c r="G26" s="6"/>
    </row>
    <row r="27" spans="1:7" ht="12.75">
      <c r="A27" s="745" t="s">
        <v>299</v>
      </c>
      <c r="B27" s="746">
        <v>130</v>
      </c>
      <c r="C27" s="547"/>
      <c r="D27" s="746">
        <v>116</v>
      </c>
      <c r="E27" s="547"/>
      <c r="F27" s="746">
        <v>14</v>
      </c>
      <c r="G27" s="6"/>
    </row>
    <row r="28" spans="1:7" ht="12.75">
      <c r="A28" s="745" t="s">
        <v>298</v>
      </c>
      <c r="B28" s="744">
        <v>196</v>
      </c>
      <c r="C28" s="541"/>
      <c r="D28" s="743">
        <v>154</v>
      </c>
      <c r="E28" s="541"/>
      <c r="F28" s="743">
        <v>42</v>
      </c>
      <c r="G28" s="6"/>
    </row>
    <row r="29" spans="1:7" ht="12.75">
      <c r="A29" s="738" t="s">
        <v>297</v>
      </c>
      <c r="B29" s="742">
        <v>482</v>
      </c>
      <c r="C29" s="539"/>
      <c r="D29" s="742">
        <v>371</v>
      </c>
      <c r="E29" s="539"/>
      <c r="F29" s="742">
        <v>111</v>
      </c>
      <c r="G29" s="6"/>
    </row>
    <row r="30" spans="1:7" ht="12.75">
      <c r="A30" s="738" t="s">
        <v>296</v>
      </c>
      <c r="B30" s="739">
        <v>25</v>
      </c>
      <c r="C30" s="534"/>
      <c r="D30" s="741">
        <v>3</v>
      </c>
      <c r="E30" s="740"/>
      <c r="F30" s="739">
        <v>22</v>
      </c>
      <c r="G30" s="6"/>
    </row>
    <row r="31" spans="1:7" ht="12.75">
      <c r="A31" s="738" t="s">
        <v>71</v>
      </c>
      <c r="B31" s="735">
        <v>79502</v>
      </c>
      <c r="C31" s="529"/>
      <c r="D31" s="735">
        <v>65773</v>
      </c>
      <c r="E31" s="529"/>
      <c r="F31" s="735">
        <v>13730</v>
      </c>
      <c r="G31" s="6"/>
    </row>
    <row r="32" spans="1:7" ht="12.75">
      <c r="A32" s="738"/>
      <c r="B32" s="736"/>
      <c r="C32" s="737"/>
      <c r="D32" s="736"/>
      <c r="E32" s="529"/>
      <c r="F32" s="735"/>
      <c r="G32" s="6"/>
    </row>
    <row r="33" spans="1:7" ht="13.5" thickBot="1">
      <c r="A33" s="734" t="s">
        <v>72</v>
      </c>
      <c r="B33" s="732">
        <v>38869</v>
      </c>
      <c r="C33" s="733"/>
      <c r="D33" s="732">
        <v>25576</v>
      </c>
      <c r="E33" s="733"/>
      <c r="F33" s="732">
        <v>13293</v>
      </c>
      <c r="G33" s="396"/>
    </row>
    <row r="34" spans="1:7" ht="13.5" customHeight="1">
      <c r="A34" s="777"/>
      <c r="B34" s="777"/>
      <c r="C34" s="777"/>
      <c r="D34" s="777"/>
      <c r="E34" s="777"/>
      <c r="F34" s="777"/>
      <c r="G34" s="777"/>
    </row>
    <row r="35" spans="1:7" ht="37.5" customHeight="1">
      <c r="A35" s="777" t="s">
        <v>410</v>
      </c>
      <c r="B35" s="777"/>
      <c r="C35" s="777"/>
      <c r="D35" s="777"/>
      <c r="E35" s="777"/>
      <c r="F35" s="777"/>
      <c r="G35" s="777"/>
    </row>
    <row r="36" spans="1:7" ht="12.75">
      <c r="A36" s="777"/>
      <c r="B36" s="777"/>
      <c r="C36" s="777"/>
      <c r="D36" s="777"/>
      <c r="E36" s="777"/>
      <c r="F36" s="777"/>
      <c r="G36" s="777"/>
    </row>
    <row r="37" spans="1:7" ht="12.75">
      <c r="A37" s="777" t="s">
        <v>205</v>
      </c>
      <c r="B37" s="777"/>
      <c r="C37" s="777"/>
      <c r="D37" s="777"/>
      <c r="E37" s="777"/>
      <c r="F37" s="777"/>
      <c r="G37" s="777"/>
    </row>
    <row r="38" spans="1:7" ht="12.75">
      <c r="A38" s="777" t="s">
        <v>101</v>
      </c>
      <c r="B38" s="777"/>
      <c r="C38" s="777"/>
      <c r="D38" s="777"/>
      <c r="E38" s="777"/>
      <c r="F38" s="777"/>
      <c r="G38" s="777"/>
    </row>
    <row r="39" spans="2:6" ht="12.75">
      <c r="B39" s="57"/>
      <c r="C39" s="57"/>
      <c r="D39" s="57"/>
      <c r="E39" s="57"/>
      <c r="F39" s="57"/>
    </row>
    <row r="40" spans="2:6" ht="12.75">
      <c r="B40" s="42"/>
      <c r="C40" s="42"/>
      <c r="D40" s="42"/>
      <c r="E40" s="42"/>
      <c r="F40" s="42"/>
    </row>
    <row r="41" spans="2:6" ht="12.75">
      <c r="B41" s="57"/>
      <c r="C41" s="57"/>
      <c r="D41" s="57"/>
      <c r="E41" s="57"/>
      <c r="F41" s="57"/>
    </row>
    <row r="42" spans="2:6" ht="12.75">
      <c r="B42" s="42"/>
      <c r="C42" s="42"/>
      <c r="D42" s="42"/>
      <c r="E42" s="42"/>
      <c r="F42" s="42"/>
    </row>
    <row r="43" spans="2:6" ht="12.75">
      <c r="B43" s="57"/>
      <c r="C43" s="57"/>
      <c r="D43" s="57"/>
      <c r="E43" s="57"/>
      <c r="F43" s="57"/>
    </row>
    <row r="44" spans="2:6" ht="12.75">
      <c r="B44" s="57"/>
      <c r="C44" s="57"/>
      <c r="D44" s="57"/>
      <c r="E44" s="57"/>
      <c r="F44" s="42"/>
    </row>
    <row r="45" spans="2:6" ht="12.75">
      <c r="B45" s="57"/>
      <c r="C45" s="57"/>
      <c r="D45" s="57"/>
      <c r="E45" s="57"/>
      <c r="F45" s="57"/>
    </row>
    <row r="46" spans="2:6" ht="12.75">
      <c r="B46" s="57"/>
      <c r="C46" s="57"/>
      <c r="D46" s="57"/>
      <c r="E46" s="57"/>
      <c r="F46" s="57"/>
    </row>
    <row r="47" spans="2:6" ht="12.75">
      <c r="B47" s="42"/>
      <c r="C47" s="42"/>
      <c r="D47" s="42"/>
      <c r="E47" s="42"/>
      <c r="F47" s="42"/>
    </row>
    <row r="48" spans="2:6" ht="12.75">
      <c r="B48" s="42"/>
      <c r="C48" s="42"/>
      <c r="D48" s="42"/>
      <c r="E48" s="42"/>
      <c r="F48" s="42"/>
    </row>
    <row r="49" spans="2:6" ht="12.75">
      <c r="B49" s="57"/>
      <c r="C49" s="57"/>
      <c r="D49" s="57"/>
      <c r="E49" s="57"/>
      <c r="F49" s="57"/>
    </row>
    <row r="50" spans="2:6" ht="12.75">
      <c r="B50" s="57"/>
      <c r="C50" s="57"/>
      <c r="D50" s="42"/>
      <c r="E50" s="42"/>
      <c r="F50" s="42"/>
    </row>
    <row r="51" spans="2:6" ht="12.75">
      <c r="B51" s="42"/>
      <c r="C51" s="42"/>
      <c r="D51" s="42"/>
      <c r="E51" s="42"/>
      <c r="F51" s="42"/>
    </row>
    <row r="52" spans="2:6" ht="12.75">
      <c r="B52" s="42"/>
      <c r="C52" s="42"/>
      <c r="D52" s="42"/>
      <c r="E52" s="42"/>
      <c r="F52" s="42"/>
    </row>
    <row r="53" spans="2:6" ht="12.75">
      <c r="B53" s="42"/>
      <c r="C53" s="42"/>
      <c r="D53" s="42"/>
      <c r="E53" s="42"/>
      <c r="F53" s="42"/>
    </row>
    <row r="54" spans="2:6" ht="12.75">
      <c r="B54" s="42"/>
      <c r="C54" s="42"/>
      <c r="D54" s="42"/>
      <c r="E54" s="42"/>
      <c r="F54" s="42"/>
    </row>
    <row r="55" spans="2:6" ht="12.75">
      <c r="B55" s="42"/>
      <c r="C55" s="42"/>
      <c r="D55" s="42"/>
      <c r="E55" s="42"/>
      <c r="F55" s="42"/>
    </row>
    <row r="56" spans="2:6" ht="12.75">
      <c r="B56" s="42"/>
      <c r="C56" s="42"/>
      <c r="D56" s="42"/>
      <c r="E56" s="42"/>
      <c r="F56" s="42"/>
    </row>
    <row r="57" spans="2:6" ht="12.75">
      <c r="B57" s="42"/>
      <c r="C57" s="42"/>
      <c r="D57" s="42"/>
      <c r="E57" s="42"/>
      <c r="F57" s="42"/>
    </row>
    <row r="58" spans="2:6" ht="12.75">
      <c r="B58" s="42"/>
      <c r="C58" s="42"/>
      <c r="D58" s="42"/>
      <c r="E58" s="42"/>
      <c r="F58" s="42"/>
    </row>
    <row r="59" spans="2:6" ht="12.75">
      <c r="B59" s="57"/>
      <c r="C59" s="57"/>
      <c r="D59" s="57"/>
      <c r="E59" s="57"/>
      <c r="F59" s="57"/>
    </row>
    <row r="60" spans="2:6" ht="12.75">
      <c r="B60" s="57"/>
      <c r="C60" s="57"/>
      <c r="D60" s="57"/>
      <c r="E60" s="57"/>
      <c r="F60" s="57"/>
    </row>
  </sheetData>
  <sheetProtection/>
  <mergeCells count="15">
    <mergeCell ref="A35:G35"/>
    <mergeCell ref="A34:G34"/>
    <mergeCell ref="A36:G36"/>
    <mergeCell ref="A37:G37"/>
    <mergeCell ref="A38:G38"/>
    <mergeCell ref="B6:C7"/>
    <mergeCell ref="A6:A7"/>
    <mergeCell ref="D7:E7"/>
    <mergeCell ref="F7:G7"/>
    <mergeCell ref="A1:G1"/>
    <mergeCell ref="A2:G2"/>
    <mergeCell ref="A3:G3"/>
    <mergeCell ref="A4:G4"/>
    <mergeCell ref="D6:E6"/>
    <mergeCell ref="F6:G6"/>
  </mergeCells>
  <printOptions horizontalCentered="1" verticalCentered="1"/>
  <pageMargins left="0.75" right="0.75" top="0.5" bottom="0.75" header="0.33" footer="0.36"/>
  <pageSetup fitToHeight="1" fitToWidth="1" horizontalDpi="600" verticalDpi="600" orientation="landscape" scale="25"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1" sqref="A1:G27"/>
    </sheetView>
  </sheetViews>
  <sheetFormatPr defaultColWidth="9.140625" defaultRowHeight="12.75"/>
  <cols>
    <col min="1" max="1" width="43.00390625" style="42" customWidth="1"/>
    <col min="2" max="2" width="15.7109375" style="42" customWidth="1"/>
    <col min="3" max="3" width="7.00390625" style="42" customWidth="1"/>
    <col min="4" max="4" width="15.28125" style="42" customWidth="1"/>
    <col min="5" max="5" width="5.8515625" style="42" customWidth="1"/>
    <col min="6" max="6" width="15.140625" style="42" customWidth="1"/>
    <col min="7" max="7" width="5.00390625" style="42" customWidth="1"/>
    <col min="8" max="16384" width="9.140625" style="42" customWidth="1"/>
  </cols>
  <sheetData>
    <row r="1" spans="1:7" ht="18.75" customHeight="1">
      <c r="A1" s="789" t="s">
        <v>57</v>
      </c>
      <c r="B1" s="789"/>
      <c r="C1" s="789"/>
      <c r="D1" s="789"/>
      <c r="E1" s="789"/>
      <c r="F1" s="789"/>
      <c r="G1" s="789"/>
    </row>
    <row r="2" spans="1:7" ht="22.5" customHeight="1">
      <c r="A2" s="790" t="s">
        <v>100</v>
      </c>
      <c r="B2" s="790"/>
      <c r="C2" s="790"/>
      <c r="D2" s="790"/>
      <c r="E2" s="790"/>
      <c r="F2" s="790"/>
      <c r="G2" s="790"/>
    </row>
    <row r="3" spans="1:7" ht="14.25">
      <c r="A3" s="798" t="s">
        <v>26</v>
      </c>
      <c r="B3" s="798"/>
      <c r="C3" s="798"/>
      <c r="D3" s="798"/>
      <c r="E3" s="798"/>
      <c r="F3" s="798"/>
      <c r="G3" s="798"/>
    </row>
    <row r="4" spans="1:6" ht="15.75">
      <c r="A4" s="59"/>
      <c r="B4" s="60"/>
      <c r="C4" s="54"/>
      <c r="D4" s="60"/>
      <c r="E4" s="54"/>
      <c r="F4" s="60"/>
    </row>
    <row r="5" spans="1:7" ht="15.75">
      <c r="A5" s="794" t="s">
        <v>58</v>
      </c>
      <c r="B5" s="795" t="s">
        <v>0</v>
      </c>
      <c r="C5" s="794"/>
      <c r="D5" s="791" t="s">
        <v>44</v>
      </c>
      <c r="E5" s="793"/>
      <c r="F5" s="791" t="s">
        <v>44</v>
      </c>
      <c r="G5" s="792"/>
    </row>
    <row r="6" spans="1:7" ht="15.75">
      <c r="A6" s="794"/>
      <c r="B6" s="796"/>
      <c r="C6" s="797"/>
      <c r="D6" s="791" t="s">
        <v>45</v>
      </c>
      <c r="E6" s="793"/>
      <c r="F6" s="791" t="s">
        <v>46</v>
      </c>
      <c r="G6" s="792"/>
    </row>
    <row r="7" spans="1:7" ht="15.75">
      <c r="A7" s="124" t="s">
        <v>59</v>
      </c>
      <c r="B7" s="62"/>
      <c r="C7" s="63"/>
      <c r="D7" s="62"/>
      <c r="E7" s="61"/>
      <c r="F7" s="64"/>
      <c r="G7" s="65"/>
    </row>
    <row r="8" spans="1:11" ht="14.25">
      <c r="A8" s="115" t="s">
        <v>60</v>
      </c>
      <c r="B8" s="66">
        <v>177134</v>
      </c>
      <c r="C8" s="67"/>
      <c r="D8" s="66">
        <v>67107</v>
      </c>
      <c r="E8" s="67"/>
      <c r="F8" s="66">
        <v>110027</v>
      </c>
      <c r="G8" s="55"/>
      <c r="I8" s="57"/>
      <c r="J8" s="57"/>
      <c r="K8" s="57"/>
    </row>
    <row r="9" spans="1:11" ht="14.25">
      <c r="A9" s="115" t="s">
        <v>61</v>
      </c>
      <c r="B9" s="66">
        <v>168877</v>
      </c>
      <c r="C9" s="67"/>
      <c r="D9" s="66">
        <v>802</v>
      </c>
      <c r="E9" s="67"/>
      <c r="F9" s="66">
        <v>168075</v>
      </c>
      <c r="G9" s="55"/>
      <c r="I9" s="57"/>
      <c r="K9" s="57"/>
    </row>
    <row r="10" spans="1:11" ht="14.25" customHeight="1">
      <c r="A10" s="115" t="s">
        <v>62</v>
      </c>
      <c r="B10" s="66">
        <v>20767</v>
      </c>
      <c r="C10" s="67"/>
      <c r="D10" s="66">
        <v>390</v>
      </c>
      <c r="E10" s="67"/>
      <c r="F10" s="66">
        <v>20377</v>
      </c>
      <c r="G10" s="55"/>
      <c r="I10" s="57"/>
      <c r="K10" s="57"/>
    </row>
    <row r="11" spans="1:7" ht="14.25">
      <c r="A11" s="115" t="s">
        <v>63</v>
      </c>
      <c r="B11" s="66">
        <v>1357</v>
      </c>
      <c r="C11" s="67"/>
      <c r="D11" s="66">
        <v>10</v>
      </c>
      <c r="E11" s="67"/>
      <c r="F11" s="66">
        <v>1347</v>
      </c>
      <c r="G11" s="55"/>
    </row>
    <row r="12" spans="1:11" ht="14.25">
      <c r="A12" s="115" t="s">
        <v>64</v>
      </c>
      <c r="B12" s="68">
        <v>491492</v>
      </c>
      <c r="C12" s="67"/>
      <c r="D12" s="68">
        <v>237632</v>
      </c>
      <c r="E12" s="67"/>
      <c r="F12" s="68">
        <v>253860</v>
      </c>
      <c r="G12" s="55"/>
      <c r="I12" s="57"/>
      <c r="J12" s="57"/>
      <c r="K12" s="57"/>
    </row>
    <row r="13" spans="1:11" ht="15">
      <c r="A13" s="116" t="s">
        <v>65</v>
      </c>
      <c r="B13" s="70">
        <v>859627</v>
      </c>
      <c r="C13" s="71"/>
      <c r="D13" s="70">
        <v>305942</v>
      </c>
      <c r="E13" s="71"/>
      <c r="F13" s="70">
        <v>553685</v>
      </c>
      <c r="G13" s="55"/>
      <c r="I13" s="57"/>
      <c r="J13" s="57"/>
      <c r="K13" s="57"/>
    </row>
    <row r="14" spans="1:11" ht="15">
      <c r="A14" s="116"/>
      <c r="B14" s="68"/>
      <c r="C14" s="67"/>
      <c r="D14" s="68"/>
      <c r="E14" s="67"/>
      <c r="F14" s="68"/>
      <c r="G14" s="55"/>
      <c r="I14" s="57"/>
      <c r="J14" s="57"/>
      <c r="K14" s="57"/>
    </row>
    <row r="15" spans="1:11" ht="15">
      <c r="A15" s="116" t="s">
        <v>66</v>
      </c>
      <c r="B15" s="68"/>
      <c r="C15" s="67"/>
      <c r="D15" s="68"/>
      <c r="E15" s="67"/>
      <c r="F15" s="68"/>
      <c r="G15" s="55"/>
      <c r="I15" s="57"/>
      <c r="J15" s="57"/>
      <c r="K15" s="57"/>
    </row>
    <row r="16" spans="1:11" ht="14.25">
      <c r="A16" s="115" t="s">
        <v>67</v>
      </c>
      <c r="B16" s="66">
        <v>452846</v>
      </c>
      <c r="C16" s="67"/>
      <c r="D16" s="66">
        <v>158741</v>
      </c>
      <c r="E16" s="67"/>
      <c r="F16" s="66">
        <v>294105</v>
      </c>
      <c r="G16" s="55"/>
      <c r="I16" s="57"/>
      <c r="J16" s="57"/>
      <c r="K16" s="57"/>
    </row>
    <row r="17" spans="1:7" ht="14.25">
      <c r="A17" s="115" t="s">
        <v>68</v>
      </c>
      <c r="B17" s="66">
        <v>925</v>
      </c>
      <c r="C17" s="67"/>
      <c r="D17" s="66">
        <v>14</v>
      </c>
      <c r="E17" s="67"/>
      <c r="F17" s="66">
        <v>911</v>
      </c>
      <c r="G17" s="55"/>
    </row>
    <row r="18" spans="1:7" ht="14.25">
      <c r="A18" s="115" t="s">
        <v>69</v>
      </c>
      <c r="B18" s="66">
        <v>672</v>
      </c>
      <c r="C18" s="67"/>
      <c r="D18" s="66">
        <v>7</v>
      </c>
      <c r="E18" s="67"/>
      <c r="F18" s="66">
        <v>665</v>
      </c>
      <c r="G18" s="55"/>
    </row>
    <row r="19" spans="1:11" ht="14.25">
      <c r="A19" s="115" t="s">
        <v>70</v>
      </c>
      <c r="B19" s="68">
        <v>15233</v>
      </c>
      <c r="C19" s="67"/>
      <c r="D19" s="112">
        <v>10171</v>
      </c>
      <c r="E19" s="67"/>
      <c r="F19" s="68">
        <v>5062</v>
      </c>
      <c r="G19" s="55"/>
      <c r="I19" s="57"/>
      <c r="J19" s="57"/>
      <c r="K19" s="57"/>
    </row>
    <row r="20" spans="1:11" ht="15">
      <c r="A20" s="116" t="s">
        <v>71</v>
      </c>
      <c r="B20" s="70">
        <v>469676</v>
      </c>
      <c r="C20" s="71"/>
      <c r="D20" s="70">
        <v>168933</v>
      </c>
      <c r="E20" s="111"/>
      <c r="F20" s="70">
        <v>300742</v>
      </c>
      <c r="G20" s="55"/>
      <c r="I20" s="57"/>
      <c r="J20" s="57"/>
      <c r="K20" s="57"/>
    </row>
    <row r="21" spans="1:11" ht="15">
      <c r="A21" s="116"/>
      <c r="B21" s="68"/>
      <c r="C21" s="67"/>
      <c r="D21" s="68"/>
      <c r="E21" s="67"/>
      <c r="F21" s="68"/>
      <c r="G21" s="55"/>
      <c r="I21" s="57"/>
      <c r="J21" s="57"/>
      <c r="K21" s="57"/>
    </row>
    <row r="22" spans="1:11" ht="15.75" thickBot="1">
      <c r="A22" s="125" t="s">
        <v>72</v>
      </c>
      <c r="B22" s="72">
        <v>389951</v>
      </c>
      <c r="C22" s="73"/>
      <c r="D22" s="72">
        <v>137008</v>
      </c>
      <c r="E22" s="73"/>
      <c r="F22" s="72">
        <v>252943</v>
      </c>
      <c r="G22" s="74"/>
      <c r="I22" s="57"/>
      <c r="J22" s="57"/>
      <c r="K22" s="57"/>
    </row>
    <row r="23" spans="1:11" ht="15">
      <c r="A23" s="801"/>
      <c r="B23" s="801"/>
      <c r="C23" s="801"/>
      <c r="D23" s="801"/>
      <c r="E23" s="801"/>
      <c r="F23" s="801"/>
      <c r="G23" s="801"/>
      <c r="I23" s="57"/>
      <c r="J23" s="57"/>
      <c r="K23" s="57"/>
    </row>
    <row r="24" spans="1:11" ht="12.75">
      <c r="A24" s="777"/>
      <c r="B24" s="777"/>
      <c r="C24" s="777"/>
      <c r="D24" s="777"/>
      <c r="E24" s="777"/>
      <c r="F24" s="777"/>
      <c r="G24" s="777"/>
      <c r="I24" s="57"/>
      <c r="J24" s="57"/>
      <c r="K24" s="57"/>
    </row>
    <row r="25" spans="1:7" ht="61.5" customHeight="1">
      <c r="A25" s="799" t="s">
        <v>115</v>
      </c>
      <c r="B25" s="799"/>
      <c r="C25" s="799"/>
      <c r="D25" s="799"/>
      <c r="E25" s="799"/>
      <c r="F25" s="799"/>
      <c r="G25" s="799"/>
    </row>
    <row r="26" spans="1:7" ht="12.75">
      <c r="A26" s="799"/>
      <c r="B26" s="799"/>
      <c r="C26" s="799"/>
      <c r="D26" s="799"/>
      <c r="E26" s="799"/>
      <c r="F26" s="799"/>
      <c r="G26" s="799"/>
    </row>
    <row r="27" spans="1:7" ht="12.75">
      <c r="A27" s="777" t="s">
        <v>101</v>
      </c>
      <c r="B27" s="777"/>
      <c r="C27" s="777"/>
      <c r="D27" s="777"/>
      <c r="E27" s="777"/>
      <c r="F27" s="777"/>
      <c r="G27" s="777"/>
    </row>
    <row r="28" spans="2:7" ht="12.75">
      <c r="B28" s="75"/>
      <c r="C28" s="76"/>
      <c r="D28" s="75"/>
      <c r="E28" s="76"/>
      <c r="F28" s="75"/>
      <c r="G28" s="75"/>
    </row>
    <row r="31" spans="2:6" ht="12.75">
      <c r="B31" s="57"/>
      <c r="D31" s="57"/>
      <c r="F31" s="57"/>
    </row>
    <row r="32" spans="2:6" ht="12.75">
      <c r="B32" s="57"/>
      <c r="F32" s="57"/>
    </row>
    <row r="33" spans="2:6" ht="12.75">
      <c r="B33" s="57"/>
      <c r="F33" s="57"/>
    </row>
    <row r="34" ht="12.75">
      <c r="B34" s="57"/>
    </row>
    <row r="35" spans="2:6" ht="12.75">
      <c r="B35" s="57"/>
      <c r="D35" s="57"/>
      <c r="F35" s="57"/>
    </row>
    <row r="36" spans="2:6" ht="12.75">
      <c r="B36" s="57"/>
      <c r="D36" s="57"/>
      <c r="F36" s="57"/>
    </row>
    <row r="37" spans="2:6" ht="12.75">
      <c r="B37" s="57"/>
      <c r="D37" s="57"/>
      <c r="F37" s="57"/>
    </row>
    <row r="38" spans="2:6" ht="12.75">
      <c r="B38" s="57"/>
      <c r="D38" s="57"/>
      <c r="F38" s="57"/>
    </row>
    <row r="41" spans="2:6" ht="12.75">
      <c r="B41" s="57"/>
      <c r="D41" s="57"/>
      <c r="F41" s="57"/>
    </row>
    <row r="42" spans="2:6" ht="12.75">
      <c r="B42" s="57"/>
      <c r="D42" s="57"/>
      <c r="F42" s="57"/>
    </row>
    <row r="43" spans="2:6" ht="12.75">
      <c r="B43" s="57"/>
      <c r="D43" s="57"/>
      <c r="F43" s="57"/>
    </row>
    <row r="44" spans="2:6" ht="12.75">
      <c r="B44" s="57"/>
      <c r="D44" s="57"/>
      <c r="F44" s="57"/>
    </row>
    <row r="45" spans="2:6" ht="12.75">
      <c r="B45" s="57"/>
      <c r="F45" s="57"/>
    </row>
  </sheetData>
  <sheetProtection/>
  <mergeCells count="14">
    <mergeCell ref="A1:G1"/>
    <mergeCell ref="A2:G2"/>
    <mergeCell ref="F5:G5"/>
    <mergeCell ref="F6:G6"/>
    <mergeCell ref="D5:E5"/>
    <mergeCell ref="D6:E6"/>
    <mergeCell ref="A5:A6"/>
    <mergeCell ref="B5:C6"/>
    <mergeCell ref="A3:G3"/>
    <mergeCell ref="A25:G25"/>
    <mergeCell ref="A27:G27"/>
    <mergeCell ref="A26:G26"/>
    <mergeCell ref="A24:G24"/>
    <mergeCell ref="A23:G23"/>
  </mergeCells>
  <printOptions horizontalCentered="1"/>
  <pageMargins left="0.5" right="0.5" top="1" bottom="1" header="0.5" footer="0.5"/>
  <pageSetup fitToHeight="1" fitToWidth="1" horizontalDpi="600" verticalDpi="600" orientation="landscape" r:id="rId1"/>
  <headerFooter alignWithMargins="0">
    <oddFooter>&amp;C&amp;A</oddFooter>
  </headerFooter>
</worksheet>
</file>

<file path=xl/worksheets/sheet60.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selection activeCell="A1" sqref="A1:G1"/>
    </sheetView>
  </sheetViews>
  <sheetFormatPr defaultColWidth="9.140625" defaultRowHeight="12.75"/>
  <cols>
    <col min="1" max="1" width="19.8515625" style="0" customWidth="1"/>
    <col min="2" max="2" width="14.421875" style="0" customWidth="1"/>
    <col min="3" max="3" width="16.00390625" style="0" customWidth="1"/>
    <col min="4" max="4" width="17.140625" style="0" customWidth="1"/>
    <col min="5" max="5" width="13.57421875" style="0" customWidth="1"/>
    <col min="6" max="6" width="16.57421875" style="0" customWidth="1"/>
    <col min="7" max="7" width="15.7109375" style="0" customWidth="1"/>
  </cols>
  <sheetData>
    <row r="1" spans="1:7" ht="18">
      <c r="A1" s="903" t="s">
        <v>459</v>
      </c>
      <c r="B1" s="903"/>
      <c r="C1" s="903"/>
      <c r="D1" s="903"/>
      <c r="E1" s="903"/>
      <c r="F1" s="903"/>
      <c r="G1" s="903"/>
    </row>
    <row r="2" spans="1:7" ht="18">
      <c r="A2" s="903" t="s">
        <v>458</v>
      </c>
      <c r="B2" s="903"/>
      <c r="C2" s="903"/>
      <c r="D2" s="903"/>
      <c r="E2" s="903"/>
      <c r="F2" s="903"/>
      <c r="G2" s="903"/>
    </row>
    <row r="3" spans="1:7" ht="18.75">
      <c r="A3" s="904" t="s">
        <v>457</v>
      </c>
      <c r="B3" s="904"/>
      <c r="C3" s="904"/>
      <c r="D3" s="904"/>
      <c r="E3" s="904"/>
      <c r="F3" s="904"/>
      <c r="G3" s="904"/>
    </row>
    <row r="4" spans="1:7" ht="12.75">
      <c r="A4" s="16"/>
      <c r="B4" s="16"/>
      <c r="C4" s="16"/>
      <c r="D4" s="16"/>
      <c r="E4" s="16"/>
      <c r="F4" s="16"/>
      <c r="G4" s="16"/>
    </row>
    <row r="5" spans="1:7" ht="42.75">
      <c r="A5" s="776" t="s">
        <v>456</v>
      </c>
      <c r="B5" s="776" t="s">
        <v>429</v>
      </c>
      <c r="C5" s="776" t="s">
        <v>428</v>
      </c>
      <c r="D5" s="776" t="s">
        <v>427</v>
      </c>
      <c r="E5" s="776" t="s">
        <v>337</v>
      </c>
      <c r="F5" s="776" t="s">
        <v>426</v>
      </c>
      <c r="G5" s="776" t="s">
        <v>425</v>
      </c>
    </row>
    <row r="6" spans="1:7" ht="12.75">
      <c r="A6" s="775" t="s">
        <v>31</v>
      </c>
      <c r="B6" s="774">
        <v>658805</v>
      </c>
      <c r="C6" s="773">
        <v>81574</v>
      </c>
      <c r="D6" s="772">
        <v>66873</v>
      </c>
      <c r="E6" s="771">
        <v>3443870</v>
      </c>
      <c r="F6" s="771">
        <v>299825</v>
      </c>
      <c r="G6" s="770">
        <v>294105</v>
      </c>
    </row>
    <row r="7" spans="1:7" ht="12.75">
      <c r="A7" s="310" t="s">
        <v>455</v>
      </c>
      <c r="B7" s="769">
        <v>489484</v>
      </c>
      <c r="C7" s="769">
        <v>60769</v>
      </c>
      <c r="D7" s="768">
        <v>50781</v>
      </c>
      <c r="E7" s="769">
        <v>2194843</v>
      </c>
      <c r="F7" s="769">
        <v>223588</v>
      </c>
      <c r="G7" s="768">
        <v>187777</v>
      </c>
    </row>
    <row r="8" spans="1:7" ht="12.75">
      <c r="A8" s="310" t="s">
        <v>454</v>
      </c>
      <c r="B8" s="769">
        <v>5608</v>
      </c>
      <c r="C8" s="769">
        <v>1774</v>
      </c>
      <c r="D8" s="768">
        <v>1363</v>
      </c>
      <c r="E8" s="769">
        <v>89478</v>
      </c>
      <c r="F8" s="769">
        <v>4407</v>
      </c>
      <c r="G8" s="768">
        <v>6218</v>
      </c>
    </row>
    <row r="9" spans="1:7" ht="12.75">
      <c r="A9" s="310" t="s">
        <v>453</v>
      </c>
      <c r="B9" s="769">
        <v>1433</v>
      </c>
      <c r="C9" s="769">
        <v>11409</v>
      </c>
      <c r="D9" s="768">
        <v>8784</v>
      </c>
      <c r="E9" s="769">
        <v>786680</v>
      </c>
      <c r="F9" s="769">
        <v>49647</v>
      </c>
      <c r="G9" s="768">
        <v>74331</v>
      </c>
    </row>
    <row r="10" spans="1:7" ht="13.5" thickBot="1">
      <c r="A10" s="767" t="s">
        <v>452</v>
      </c>
      <c r="B10" s="766">
        <v>162280</v>
      </c>
      <c r="C10" s="766">
        <v>7622</v>
      </c>
      <c r="D10" s="765">
        <v>5944</v>
      </c>
      <c r="E10" s="766">
        <v>372870</v>
      </c>
      <c r="F10" s="766">
        <v>22183</v>
      </c>
      <c r="G10" s="765">
        <v>25778</v>
      </c>
    </row>
    <row r="11" spans="1:7" ht="13.5" customHeight="1">
      <c r="A11" s="777"/>
      <c r="B11" s="777"/>
      <c r="C11" s="777"/>
      <c r="D11" s="777"/>
      <c r="E11" s="777"/>
      <c r="F11" s="777"/>
      <c r="G11" s="777"/>
    </row>
    <row r="12" spans="1:7" ht="24.75" customHeight="1">
      <c r="A12" s="777" t="s">
        <v>226</v>
      </c>
      <c r="B12" s="777"/>
      <c r="C12" s="777"/>
      <c r="D12" s="777"/>
      <c r="E12" s="777"/>
      <c r="F12" s="777"/>
      <c r="G12" s="777"/>
    </row>
    <row r="13" spans="1:7" ht="9.75" customHeight="1">
      <c r="A13" s="777"/>
      <c r="B13" s="777"/>
      <c r="C13" s="777"/>
      <c r="D13" s="777"/>
      <c r="E13" s="777"/>
      <c r="F13" s="777"/>
      <c r="G13" s="777"/>
    </row>
    <row r="14" spans="1:7" ht="12.75">
      <c r="A14" s="777" t="s">
        <v>422</v>
      </c>
      <c r="B14" s="777"/>
      <c r="C14" s="777"/>
      <c r="D14" s="777"/>
      <c r="E14" s="777"/>
      <c r="F14" s="777"/>
      <c r="G14" s="777"/>
    </row>
    <row r="15" spans="1:7" ht="23.25" customHeight="1">
      <c r="A15" s="777" t="s">
        <v>451</v>
      </c>
      <c r="B15" s="777"/>
      <c r="C15" s="777"/>
      <c r="D15" s="777"/>
      <c r="E15" s="777"/>
      <c r="F15" s="777"/>
      <c r="G15" s="777"/>
    </row>
    <row r="16" spans="1:7" ht="36" customHeight="1">
      <c r="A16" s="777" t="s">
        <v>420</v>
      </c>
      <c r="B16" s="777"/>
      <c r="C16" s="777"/>
      <c r="D16" s="777"/>
      <c r="E16" s="777"/>
      <c r="F16" s="777"/>
      <c r="G16" s="777"/>
    </row>
    <row r="17" spans="1:7" ht="12.75">
      <c r="A17" s="777" t="s">
        <v>419</v>
      </c>
      <c r="B17" s="777"/>
      <c r="C17" s="777"/>
      <c r="D17" s="777"/>
      <c r="E17" s="777"/>
      <c r="F17" s="777"/>
      <c r="G17" s="777"/>
    </row>
    <row r="18" spans="1:7" ht="24" customHeight="1">
      <c r="A18" s="777" t="s">
        <v>450</v>
      </c>
      <c r="B18" s="777"/>
      <c r="C18" s="777"/>
      <c r="D18" s="777"/>
      <c r="E18" s="777"/>
      <c r="F18" s="777"/>
      <c r="G18" s="777"/>
    </row>
    <row r="19" spans="1:7" ht="12.75">
      <c r="A19" s="777" t="s">
        <v>101</v>
      </c>
      <c r="B19" s="777"/>
      <c r="C19" s="777"/>
      <c r="D19" s="777"/>
      <c r="E19" s="777"/>
      <c r="F19" s="777"/>
      <c r="G19" s="777"/>
    </row>
  </sheetData>
  <sheetProtection/>
  <mergeCells count="12">
    <mergeCell ref="A14:G14"/>
    <mergeCell ref="A15:G15"/>
    <mergeCell ref="A16:G16"/>
    <mergeCell ref="A17:G17"/>
    <mergeCell ref="A18:G18"/>
    <mergeCell ref="A19:G19"/>
    <mergeCell ref="A1:G1"/>
    <mergeCell ref="A2:G2"/>
    <mergeCell ref="A3:G3"/>
    <mergeCell ref="A12:G12"/>
    <mergeCell ref="A11:G11"/>
    <mergeCell ref="A13:G13"/>
  </mergeCells>
  <printOptions horizontalCentered="1" verticalCentered="1"/>
  <pageMargins left="0.75" right="0.75" top="0.25" bottom="1" header="0.5" footer="0.5"/>
  <pageSetup fitToHeight="1" fitToWidth="1" horizontalDpi="600" verticalDpi="600"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1" sqref="A1:J32"/>
    </sheetView>
  </sheetViews>
  <sheetFormatPr defaultColWidth="9.140625" defaultRowHeight="12.75"/>
  <cols>
    <col min="1" max="1" width="20.7109375" style="42" customWidth="1"/>
    <col min="2" max="3" width="11.7109375" style="42" customWidth="1"/>
    <col min="4" max="4" width="13.7109375" style="42" customWidth="1"/>
    <col min="5" max="6" width="11.7109375" style="42" customWidth="1"/>
    <col min="7" max="7" width="13.7109375" style="42" customWidth="1"/>
    <col min="8" max="8" width="13.7109375" style="42" bestFit="1" customWidth="1"/>
    <col min="9" max="9" width="12.7109375" style="42" bestFit="1" customWidth="1"/>
    <col min="10" max="10" width="13.7109375" style="42" customWidth="1"/>
    <col min="11" max="16384" width="9.140625" style="42" customWidth="1"/>
  </cols>
  <sheetData>
    <row r="1" spans="1:10" ht="18">
      <c r="A1" s="802" t="s">
        <v>25</v>
      </c>
      <c r="B1" s="802"/>
      <c r="C1" s="802"/>
      <c r="D1" s="802"/>
      <c r="E1" s="802"/>
      <c r="F1" s="802"/>
      <c r="G1" s="802"/>
      <c r="H1" s="802"/>
      <c r="I1" s="802"/>
      <c r="J1" s="802"/>
    </row>
    <row r="2" spans="1:10" ht="18.75">
      <c r="A2" s="803" t="s">
        <v>102</v>
      </c>
      <c r="B2" s="803"/>
      <c r="C2" s="803"/>
      <c r="D2" s="803"/>
      <c r="E2" s="803"/>
      <c r="F2" s="803"/>
      <c r="G2" s="803"/>
      <c r="H2" s="803"/>
      <c r="I2" s="803"/>
      <c r="J2" s="803"/>
    </row>
    <row r="3" spans="1:10" ht="14.25">
      <c r="A3" s="804" t="s">
        <v>26</v>
      </c>
      <c r="B3" s="804"/>
      <c r="C3" s="804"/>
      <c r="D3" s="804"/>
      <c r="E3" s="804"/>
      <c r="F3" s="804"/>
      <c r="G3" s="804"/>
      <c r="H3" s="804"/>
      <c r="I3" s="804"/>
      <c r="J3" s="804"/>
    </row>
    <row r="4" spans="1:10" ht="14.25">
      <c r="A4" s="43"/>
      <c r="B4" s="43"/>
      <c r="C4" s="43"/>
      <c r="D4" s="43"/>
      <c r="E4" s="43"/>
      <c r="F4" s="43"/>
      <c r="G4" s="43"/>
      <c r="H4" s="43"/>
      <c r="I4" s="43"/>
      <c r="J4" s="43"/>
    </row>
    <row r="5" spans="1:10" ht="18" customHeight="1" thickBot="1">
      <c r="A5" s="782" t="s">
        <v>17</v>
      </c>
      <c r="B5" s="806" t="s">
        <v>13</v>
      </c>
      <c r="C5" s="807"/>
      <c r="D5" s="808"/>
      <c r="E5" s="806" t="s">
        <v>12</v>
      </c>
      <c r="F5" s="807"/>
      <c r="G5" s="808"/>
      <c r="H5" s="806" t="s">
        <v>36</v>
      </c>
      <c r="I5" s="807"/>
      <c r="J5" s="807"/>
    </row>
    <row r="6" spans="1:10" ht="45">
      <c r="A6" s="783"/>
      <c r="B6" s="103" t="s">
        <v>0</v>
      </c>
      <c r="C6" s="104" t="s">
        <v>7</v>
      </c>
      <c r="D6" s="103" t="s">
        <v>8</v>
      </c>
      <c r="E6" s="103" t="s">
        <v>0</v>
      </c>
      <c r="F6" s="104" t="s">
        <v>22</v>
      </c>
      <c r="G6" s="103" t="s">
        <v>8</v>
      </c>
      <c r="H6" s="105" t="s">
        <v>0</v>
      </c>
      <c r="I6" s="106" t="s">
        <v>7</v>
      </c>
      <c r="J6" s="104" t="s">
        <v>8</v>
      </c>
    </row>
    <row r="7" spans="1:10" ht="15">
      <c r="A7" s="44"/>
      <c r="B7" s="44"/>
      <c r="C7" s="44"/>
      <c r="D7" s="44"/>
      <c r="E7" s="44"/>
      <c r="F7" s="44"/>
      <c r="G7" s="44"/>
      <c r="H7" s="44"/>
      <c r="I7" s="44"/>
      <c r="J7" s="44"/>
    </row>
    <row r="8" ht="15">
      <c r="A8" s="45" t="s">
        <v>23</v>
      </c>
    </row>
    <row r="9" ht="15">
      <c r="A9" s="45"/>
    </row>
    <row r="10" spans="1:11" ht="15">
      <c r="A10" s="126" t="s">
        <v>0</v>
      </c>
      <c r="B10" s="46">
        <v>6090473</v>
      </c>
      <c r="C10" s="46">
        <v>2646603</v>
      </c>
      <c r="D10" s="46">
        <v>3443870</v>
      </c>
      <c r="E10" s="46">
        <v>5511077</v>
      </c>
      <c r="F10" s="46">
        <v>2163248</v>
      </c>
      <c r="G10" s="46">
        <v>3347829</v>
      </c>
      <c r="H10" s="46">
        <v>579396</v>
      </c>
      <c r="I10" s="46">
        <v>483355</v>
      </c>
      <c r="J10" s="46">
        <v>96041</v>
      </c>
      <c r="K10" s="47"/>
    </row>
    <row r="11" spans="1:11" ht="14.25" customHeight="1">
      <c r="A11" s="127" t="s">
        <v>18</v>
      </c>
      <c r="B11" s="48">
        <v>71555</v>
      </c>
      <c r="C11" s="49">
        <v>24658</v>
      </c>
      <c r="D11" s="48">
        <v>46896</v>
      </c>
      <c r="E11" s="49">
        <v>70685</v>
      </c>
      <c r="F11" s="48">
        <v>24319</v>
      </c>
      <c r="G11" s="49">
        <v>46366</v>
      </c>
      <c r="H11" s="48">
        <v>870</v>
      </c>
      <c r="I11" s="49">
        <v>339</v>
      </c>
      <c r="J11" s="50">
        <v>531</v>
      </c>
      <c r="K11" s="51"/>
    </row>
    <row r="12" spans="1:11" ht="14.25" customHeight="1">
      <c r="A12" s="115" t="s">
        <v>19</v>
      </c>
      <c r="B12" s="48">
        <v>540</v>
      </c>
      <c r="C12" s="52">
        <v>111</v>
      </c>
      <c r="D12" s="48">
        <v>429</v>
      </c>
      <c r="E12" s="52">
        <v>503</v>
      </c>
      <c r="F12" s="48">
        <v>111</v>
      </c>
      <c r="G12" s="52">
        <v>392</v>
      </c>
      <c r="H12" s="48">
        <v>37</v>
      </c>
      <c r="I12" s="52" t="s">
        <v>117</v>
      </c>
      <c r="J12" s="48">
        <v>37</v>
      </c>
      <c r="K12" s="51"/>
    </row>
    <row r="13" spans="1:11" ht="14.25" customHeight="1">
      <c r="A13" s="128" t="s">
        <v>27</v>
      </c>
      <c r="B13" s="53">
        <v>4203468</v>
      </c>
      <c r="C13" s="53">
        <v>1666851</v>
      </c>
      <c r="D13" s="53">
        <v>2536618</v>
      </c>
      <c r="E13" s="53">
        <v>3950672</v>
      </c>
      <c r="F13" s="53">
        <v>1464775</v>
      </c>
      <c r="G13" s="53">
        <v>2485897</v>
      </c>
      <c r="H13" s="53">
        <v>252796</v>
      </c>
      <c r="I13" s="52">
        <v>202076</v>
      </c>
      <c r="J13" s="48">
        <v>50720</v>
      </c>
      <c r="K13" s="51"/>
    </row>
    <row r="14" spans="1:11" ht="14.25">
      <c r="A14" s="115" t="s">
        <v>21</v>
      </c>
      <c r="B14" s="53">
        <v>1814701</v>
      </c>
      <c r="C14" s="53">
        <v>954957</v>
      </c>
      <c r="D14" s="53">
        <v>859744</v>
      </c>
      <c r="E14" s="53">
        <v>1489008</v>
      </c>
      <c r="F14" s="53">
        <v>674017</v>
      </c>
      <c r="G14" s="53">
        <v>814991</v>
      </c>
      <c r="H14" s="53">
        <v>325693</v>
      </c>
      <c r="I14" s="53">
        <v>280941</v>
      </c>
      <c r="J14" s="53">
        <v>44753</v>
      </c>
      <c r="K14" s="47"/>
    </row>
    <row r="15" spans="1:11" ht="14.25">
      <c r="A15" s="115" t="s">
        <v>35</v>
      </c>
      <c r="B15" s="53">
        <v>209</v>
      </c>
      <c r="C15" s="53">
        <v>25</v>
      </c>
      <c r="D15" s="53">
        <v>184</v>
      </c>
      <c r="E15" s="53">
        <v>209</v>
      </c>
      <c r="F15" s="53">
        <v>25</v>
      </c>
      <c r="G15" s="53">
        <v>184</v>
      </c>
      <c r="H15" s="53" t="s">
        <v>117</v>
      </c>
      <c r="I15" s="53" t="s">
        <v>117</v>
      </c>
      <c r="J15" s="53" t="s">
        <v>117</v>
      </c>
      <c r="K15" s="47"/>
    </row>
    <row r="16" spans="1:11" ht="12.75">
      <c r="A16" s="129"/>
      <c r="K16" s="47"/>
    </row>
    <row r="17" spans="1:10" ht="14.25">
      <c r="A17" s="130"/>
      <c r="B17" s="56"/>
      <c r="C17" s="56"/>
      <c r="D17" s="56"/>
      <c r="E17" s="56"/>
      <c r="F17" s="56"/>
      <c r="G17" s="56"/>
      <c r="H17" s="56"/>
      <c r="I17" s="56"/>
      <c r="J17" s="56"/>
    </row>
    <row r="18" spans="1:10" ht="14.25">
      <c r="A18" s="130"/>
      <c r="B18" s="56"/>
      <c r="C18" s="56"/>
      <c r="D18" s="56"/>
      <c r="E18" s="56"/>
      <c r="F18" s="56"/>
      <c r="G18" s="56"/>
      <c r="H18" s="56"/>
      <c r="I18" s="56"/>
      <c r="J18" s="56"/>
    </row>
    <row r="19" spans="1:10" ht="15">
      <c r="A19" s="124" t="s">
        <v>24</v>
      </c>
      <c r="B19" s="56"/>
      <c r="C19" s="56"/>
      <c r="D19" s="56"/>
      <c r="E19" s="56"/>
      <c r="F19" s="56"/>
      <c r="G19" s="56"/>
      <c r="H19" s="56"/>
      <c r="I19" s="56"/>
      <c r="J19" s="56"/>
    </row>
    <row r="20" spans="1:10" ht="15">
      <c r="A20" s="124"/>
      <c r="B20" s="56"/>
      <c r="C20" s="56"/>
      <c r="D20" s="56"/>
      <c r="E20" s="56"/>
      <c r="F20" s="56"/>
      <c r="G20" s="56"/>
      <c r="H20" s="56"/>
      <c r="I20" s="56"/>
      <c r="J20" s="56"/>
    </row>
    <row r="21" spans="1:10" ht="15">
      <c r="A21" s="131" t="s">
        <v>0</v>
      </c>
      <c r="B21" s="46">
        <v>6090473</v>
      </c>
      <c r="C21" s="38">
        <v>2646603</v>
      </c>
      <c r="D21" s="38">
        <v>3443870</v>
      </c>
      <c r="E21" s="38">
        <v>5511077</v>
      </c>
      <c r="F21" s="38">
        <v>2163248</v>
      </c>
      <c r="G21" s="38">
        <v>3347829</v>
      </c>
      <c r="H21" s="38">
        <v>579396</v>
      </c>
      <c r="I21" s="38">
        <v>483355</v>
      </c>
      <c r="J21" s="38">
        <v>96041</v>
      </c>
    </row>
    <row r="22" spans="1:10" ht="14.25">
      <c r="A22" s="128" t="s">
        <v>18</v>
      </c>
      <c r="B22" s="39">
        <v>82395</v>
      </c>
      <c r="C22" s="39">
        <v>31709</v>
      </c>
      <c r="D22" s="39">
        <v>50686</v>
      </c>
      <c r="E22" s="39">
        <v>81875</v>
      </c>
      <c r="F22" s="39">
        <v>31473</v>
      </c>
      <c r="G22" s="39">
        <v>50402</v>
      </c>
      <c r="H22" s="39">
        <v>520</v>
      </c>
      <c r="I22" s="39">
        <v>236</v>
      </c>
      <c r="J22" s="39">
        <v>284</v>
      </c>
    </row>
    <row r="23" spans="1:10" ht="14.25">
      <c r="A23" s="115" t="s">
        <v>19</v>
      </c>
      <c r="B23" s="39">
        <v>569</v>
      </c>
      <c r="C23" s="39">
        <v>209</v>
      </c>
      <c r="D23" s="39">
        <v>360</v>
      </c>
      <c r="E23" s="39">
        <v>483</v>
      </c>
      <c r="F23" s="39">
        <v>123</v>
      </c>
      <c r="G23" s="39">
        <v>360</v>
      </c>
      <c r="H23" s="39">
        <v>86</v>
      </c>
      <c r="I23" s="39">
        <v>86</v>
      </c>
      <c r="J23" s="39" t="s">
        <v>117</v>
      </c>
    </row>
    <row r="24" spans="1:10" ht="14.25">
      <c r="A24" s="115" t="s">
        <v>20</v>
      </c>
      <c r="B24" s="39">
        <v>4629010</v>
      </c>
      <c r="C24" s="39">
        <v>1915186</v>
      </c>
      <c r="D24" s="39">
        <v>2713824</v>
      </c>
      <c r="E24" s="39">
        <v>4225605</v>
      </c>
      <c r="F24" s="39">
        <v>1584572</v>
      </c>
      <c r="G24" s="39">
        <v>2641032</v>
      </c>
      <c r="H24" s="39">
        <v>403405</v>
      </c>
      <c r="I24" s="39">
        <v>330614</v>
      </c>
      <c r="J24" s="39">
        <v>72792</v>
      </c>
    </row>
    <row r="25" spans="1:10" ht="14.25">
      <c r="A25" s="115" t="s">
        <v>21</v>
      </c>
      <c r="B25" s="39">
        <v>1378291</v>
      </c>
      <c r="C25" s="39">
        <v>699474</v>
      </c>
      <c r="D25" s="39">
        <v>678817</v>
      </c>
      <c r="E25" s="39">
        <v>1202906</v>
      </c>
      <c r="F25" s="39">
        <v>547054</v>
      </c>
      <c r="G25" s="39">
        <v>655851</v>
      </c>
      <c r="H25" s="39">
        <v>175385</v>
      </c>
      <c r="I25" s="39">
        <v>152419</v>
      </c>
      <c r="J25" s="39">
        <v>22965</v>
      </c>
    </row>
    <row r="26" spans="1:10" ht="15" thickBot="1">
      <c r="A26" s="132" t="s">
        <v>35</v>
      </c>
      <c r="B26" s="41">
        <v>209</v>
      </c>
      <c r="C26" s="41">
        <v>25</v>
      </c>
      <c r="D26" s="41">
        <v>184</v>
      </c>
      <c r="E26" s="41">
        <v>209</v>
      </c>
      <c r="F26" s="41">
        <v>25</v>
      </c>
      <c r="G26" s="41">
        <v>184</v>
      </c>
      <c r="H26" s="41" t="s">
        <v>117</v>
      </c>
      <c r="I26" s="41" t="s">
        <v>117</v>
      </c>
      <c r="J26" s="41" t="s">
        <v>117</v>
      </c>
    </row>
    <row r="27" spans="1:10" ht="14.25">
      <c r="A27" s="805"/>
      <c r="B27" s="805"/>
      <c r="C27" s="805"/>
      <c r="D27" s="805"/>
      <c r="E27" s="805"/>
      <c r="F27" s="805"/>
      <c r="G27" s="805"/>
      <c r="H27" s="805"/>
      <c r="I27" s="805"/>
      <c r="J27" s="805"/>
    </row>
    <row r="28" spans="1:10" ht="14.25" customHeight="1">
      <c r="A28" s="777"/>
      <c r="B28" s="777"/>
      <c r="C28" s="777"/>
      <c r="D28" s="777"/>
      <c r="E28" s="777"/>
      <c r="F28" s="777"/>
      <c r="G28" s="777"/>
      <c r="H28" s="777"/>
      <c r="I28" s="777"/>
      <c r="J28" s="777"/>
    </row>
    <row r="29" spans="1:10" ht="12.75">
      <c r="A29" s="809" t="s">
        <v>78</v>
      </c>
      <c r="B29" s="809"/>
      <c r="C29" s="809"/>
      <c r="D29" s="809"/>
      <c r="E29" s="809"/>
      <c r="F29" s="809"/>
      <c r="G29" s="809"/>
      <c r="H29" s="809"/>
      <c r="I29" s="809"/>
      <c r="J29" s="809"/>
    </row>
    <row r="30" spans="1:10" ht="12.75">
      <c r="A30" s="799" t="s">
        <v>79</v>
      </c>
      <c r="B30" s="799"/>
      <c r="C30" s="799"/>
      <c r="D30" s="799"/>
      <c r="E30" s="799"/>
      <c r="F30" s="799"/>
      <c r="G30" s="799"/>
      <c r="H30" s="799"/>
      <c r="I30" s="799"/>
      <c r="J30" s="799"/>
    </row>
    <row r="31" spans="1:10" ht="12.75">
      <c r="A31" s="799" t="s">
        <v>37</v>
      </c>
      <c r="B31" s="799"/>
      <c r="C31" s="799"/>
      <c r="D31" s="799"/>
      <c r="E31" s="799"/>
      <c r="F31" s="799"/>
      <c r="G31" s="799"/>
      <c r="H31" s="799"/>
      <c r="I31" s="799"/>
      <c r="J31" s="799"/>
    </row>
    <row r="32" spans="1:10" ht="12.75">
      <c r="A32" s="799" t="s">
        <v>101</v>
      </c>
      <c r="B32" s="799"/>
      <c r="C32" s="799"/>
      <c r="D32" s="799"/>
      <c r="E32" s="799"/>
      <c r="F32" s="799"/>
      <c r="G32" s="799"/>
      <c r="H32" s="799"/>
      <c r="I32" s="799"/>
      <c r="J32" s="799"/>
    </row>
    <row r="34" spans="2:10" ht="12.75">
      <c r="B34" s="57"/>
      <c r="C34" s="57"/>
      <c r="D34" s="57"/>
      <c r="E34" s="57"/>
      <c r="F34" s="57"/>
      <c r="G34" s="57"/>
      <c r="H34" s="57"/>
      <c r="I34" s="57"/>
      <c r="J34" s="57"/>
    </row>
    <row r="35" spans="2:9" ht="12.75">
      <c r="B35" s="57"/>
      <c r="C35" s="57"/>
      <c r="D35" s="57"/>
      <c r="E35" s="57"/>
      <c r="F35" s="57"/>
      <c r="G35" s="57"/>
      <c r="H35" s="57"/>
      <c r="I35" s="57"/>
    </row>
    <row r="36" spans="2:10" ht="12.75">
      <c r="B36" s="57"/>
      <c r="C36" s="57"/>
      <c r="D36" s="57"/>
      <c r="E36" s="57"/>
      <c r="F36" s="57"/>
      <c r="G36" s="57"/>
      <c r="H36" s="57"/>
      <c r="I36" s="57"/>
      <c r="J36" s="57"/>
    </row>
    <row r="37" spans="2:10" ht="12.75">
      <c r="B37" s="57"/>
      <c r="C37" s="57"/>
      <c r="D37" s="57"/>
      <c r="E37" s="57"/>
      <c r="F37" s="57"/>
      <c r="G37" s="57"/>
      <c r="H37" s="57"/>
      <c r="I37" s="57"/>
      <c r="J37" s="57"/>
    </row>
    <row r="38" spans="2:10" ht="12.75">
      <c r="B38" s="57"/>
      <c r="C38" s="57"/>
      <c r="D38" s="57"/>
      <c r="E38" s="57"/>
      <c r="F38" s="57"/>
      <c r="G38" s="57"/>
      <c r="H38" s="57"/>
      <c r="I38" s="57"/>
      <c r="J38" s="57"/>
    </row>
    <row r="39" spans="2:7" ht="12.75">
      <c r="B39" s="57"/>
      <c r="D39" s="57"/>
      <c r="E39" s="57"/>
      <c r="G39" s="57"/>
    </row>
    <row r="40" spans="2:7" ht="12.75">
      <c r="B40" s="57"/>
      <c r="D40" s="57"/>
      <c r="E40" s="57"/>
      <c r="G40" s="57"/>
    </row>
    <row r="41" spans="2:9" ht="12.75">
      <c r="B41" s="57"/>
      <c r="C41" s="57"/>
      <c r="D41" s="57"/>
      <c r="E41" s="57"/>
      <c r="F41" s="57"/>
      <c r="G41" s="57"/>
      <c r="H41" s="57"/>
      <c r="I41" s="57"/>
    </row>
    <row r="42" spans="2:10" ht="12.75">
      <c r="B42" s="57"/>
      <c r="C42" s="57"/>
      <c r="D42" s="57"/>
      <c r="E42" s="57"/>
      <c r="F42" s="57"/>
      <c r="G42" s="57"/>
      <c r="H42" s="57"/>
      <c r="I42" s="57"/>
      <c r="J42" s="57"/>
    </row>
    <row r="43" spans="2:10" ht="12.75">
      <c r="B43" s="57"/>
      <c r="C43" s="57"/>
      <c r="D43" s="57"/>
      <c r="E43" s="57"/>
      <c r="F43" s="57"/>
      <c r="G43" s="57"/>
      <c r="H43" s="57"/>
      <c r="I43" s="57"/>
      <c r="J43" s="57"/>
    </row>
    <row r="44" spans="2:10" ht="12.75">
      <c r="B44" s="57"/>
      <c r="C44" s="57"/>
      <c r="D44" s="57"/>
      <c r="E44" s="57"/>
      <c r="F44" s="57"/>
      <c r="G44" s="57"/>
      <c r="H44" s="57"/>
      <c r="I44" s="57"/>
      <c r="J44" s="57"/>
    </row>
  </sheetData>
  <sheetProtection/>
  <mergeCells count="13">
    <mergeCell ref="H5:J5"/>
    <mergeCell ref="A29:J29"/>
    <mergeCell ref="A30:J30"/>
    <mergeCell ref="A1:J1"/>
    <mergeCell ref="A2:J2"/>
    <mergeCell ref="A3:J3"/>
    <mergeCell ref="A31:J31"/>
    <mergeCell ref="A32:J32"/>
    <mergeCell ref="A27:J27"/>
    <mergeCell ref="A28:J28"/>
    <mergeCell ref="A5:A6"/>
    <mergeCell ref="B5:D5"/>
    <mergeCell ref="E5:G5"/>
  </mergeCells>
  <printOptions horizontalCentered="1"/>
  <pageMargins left="0.5" right="0.5" top="0.71" bottom="1" header="0.5" footer="0.5"/>
  <pageSetup fitToHeight="1" fitToWidth="1" horizontalDpi="600" verticalDpi="600" orientation="landscape" scale="96" r:id="rId1"/>
  <headerFooter alignWithMargins="0">
    <oddFooter>&amp;C&amp;A</oddFoot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A1" sqref="A1:K20"/>
    </sheetView>
  </sheetViews>
  <sheetFormatPr defaultColWidth="9.140625" defaultRowHeight="12.75"/>
  <cols>
    <col min="1" max="1" width="13.8515625" style="0" customWidth="1"/>
    <col min="2" max="2" width="13.7109375" style="0" customWidth="1"/>
    <col min="4" max="5" width="12.7109375" style="0" customWidth="1"/>
    <col min="7" max="8" width="12.7109375" style="0" customWidth="1"/>
    <col min="10" max="11" width="12.7109375" style="0" customWidth="1"/>
  </cols>
  <sheetData>
    <row r="1" spans="1:11" ht="18">
      <c r="A1" s="778" t="s">
        <v>86</v>
      </c>
      <c r="B1" s="778"/>
      <c r="C1" s="778"/>
      <c r="D1" s="778"/>
      <c r="E1" s="778"/>
      <c r="F1" s="778"/>
      <c r="G1" s="778"/>
      <c r="H1" s="778"/>
      <c r="I1" s="778"/>
      <c r="J1" s="778"/>
      <c r="K1" s="778"/>
    </row>
    <row r="2" spans="1:11" s="5" customFormat="1" ht="18.75">
      <c r="A2" s="779" t="s">
        <v>100</v>
      </c>
      <c r="B2" s="779"/>
      <c r="C2" s="779"/>
      <c r="D2" s="779"/>
      <c r="E2" s="779"/>
      <c r="F2" s="779"/>
      <c r="G2" s="779"/>
      <c r="H2" s="779"/>
      <c r="I2" s="779"/>
      <c r="J2" s="779"/>
      <c r="K2" s="779"/>
    </row>
    <row r="4" spans="1:11" ht="18" customHeight="1" thickBot="1">
      <c r="A4" s="816" t="s">
        <v>96</v>
      </c>
      <c r="B4" s="817"/>
      <c r="C4" s="784" t="s">
        <v>13</v>
      </c>
      <c r="D4" s="785"/>
      <c r="E4" s="786"/>
      <c r="F4" s="784" t="s">
        <v>7</v>
      </c>
      <c r="G4" s="785"/>
      <c r="H4" s="786"/>
      <c r="I4" s="784" t="s">
        <v>8</v>
      </c>
      <c r="J4" s="785"/>
      <c r="K4" s="785"/>
    </row>
    <row r="5" spans="1:11" ht="49.5" customHeight="1">
      <c r="A5" s="816"/>
      <c r="B5" s="817"/>
      <c r="C5" s="12" t="s">
        <v>28</v>
      </c>
      <c r="D5" s="11" t="s">
        <v>29</v>
      </c>
      <c r="E5" s="12" t="s">
        <v>30</v>
      </c>
      <c r="F5" s="12" t="s">
        <v>28</v>
      </c>
      <c r="G5" s="11" t="s">
        <v>29</v>
      </c>
      <c r="H5" s="12" t="s">
        <v>30</v>
      </c>
      <c r="I5" s="13" t="s">
        <v>28</v>
      </c>
      <c r="J5" s="14" t="s">
        <v>29</v>
      </c>
      <c r="K5" s="11" t="s">
        <v>30</v>
      </c>
    </row>
    <row r="6" spans="1:11" ht="18.75" customHeight="1">
      <c r="A6" s="814" t="s">
        <v>31</v>
      </c>
      <c r="B6" s="139" t="s">
        <v>31</v>
      </c>
      <c r="C6" s="29">
        <v>707787</v>
      </c>
      <c r="D6" s="30">
        <v>123854</v>
      </c>
      <c r="E6" s="31">
        <v>6090473</v>
      </c>
      <c r="F6" s="30">
        <v>48982</v>
      </c>
      <c r="G6" s="32">
        <v>42280</v>
      </c>
      <c r="H6" s="31">
        <v>2646603</v>
      </c>
      <c r="I6" s="33">
        <v>658805</v>
      </c>
      <c r="J6" s="32">
        <v>81574</v>
      </c>
      <c r="K6" s="34">
        <v>3443870</v>
      </c>
    </row>
    <row r="7" spans="1:11" ht="18" customHeight="1">
      <c r="A7" s="814"/>
      <c r="B7" s="138" t="s">
        <v>97</v>
      </c>
      <c r="C7" s="26">
        <v>704818</v>
      </c>
      <c r="D7" s="35">
        <v>110233</v>
      </c>
      <c r="E7" s="26">
        <v>5511077</v>
      </c>
      <c r="F7" s="35">
        <v>47493</v>
      </c>
      <c r="G7" s="26">
        <v>32405</v>
      </c>
      <c r="H7" s="26">
        <v>2163248</v>
      </c>
      <c r="I7" s="147">
        <v>657325</v>
      </c>
      <c r="J7" s="26">
        <v>77829</v>
      </c>
      <c r="K7" s="35">
        <v>3347829</v>
      </c>
    </row>
    <row r="8" spans="1:11" ht="20.25" customHeight="1" thickBot="1">
      <c r="A8" s="815"/>
      <c r="B8" s="146" t="s">
        <v>98</v>
      </c>
      <c r="C8" s="36">
        <v>2969</v>
      </c>
      <c r="D8" s="37">
        <v>13621</v>
      </c>
      <c r="E8" s="36">
        <v>579396</v>
      </c>
      <c r="F8" s="37">
        <v>1489</v>
      </c>
      <c r="G8" s="36">
        <v>9875</v>
      </c>
      <c r="H8" s="36">
        <v>483355</v>
      </c>
      <c r="I8" s="148">
        <v>1480</v>
      </c>
      <c r="J8" s="36">
        <v>3746</v>
      </c>
      <c r="K8" s="37">
        <v>96041</v>
      </c>
    </row>
    <row r="9" spans="1:11" ht="18.75" customHeight="1">
      <c r="A9" s="811" t="s">
        <v>40</v>
      </c>
      <c r="B9" s="143" t="s">
        <v>0</v>
      </c>
      <c r="C9" s="28">
        <v>694187</v>
      </c>
      <c r="D9" s="27">
        <v>92033</v>
      </c>
      <c r="E9" s="28">
        <v>4204182</v>
      </c>
      <c r="F9" s="27">
        <v>43879</v>
      </c>
      <c r="G9" s="28">
        <v>23045</v>
      </c>
      <c r="H9" s="28">
        <v>1358268</v>
      </c>
      <c r="I9" s="28">
        <v>650309</v>
      </c>
      <c r="J9" s="28">
        <v>68988</v>
      </c>
      <c r="K9" s="27">
        <v>2845914</v>
      </c>
    </row>
    <row r="10" spans="1:11" ht="21" customHeight="1">
      <c r="A10" s="813"/>
      <c r="B10" s="140" t="s">
        <v>97</v>
      </c>
      <c r="C10" s="144">
        <v>694187</v>
      </c>
      <c r="D10" s="145">
        <v>92033</v>
      </c>
      <c r="E10" s="144">
        <v>4204182</v>
      </c>
      <c r="F10" s="145">
        <v>43879</v>
      </c>
      <c r="G10" s="144">
        <v>23045</v>
      </c>
      <c r="H10" s="144">
        <v>1358268</v>
      </c>
      <c r="I10" s="144">
        <v>650309</v>
      </c>
      <c r="J10" s="144">
        <v>68988</v>
      </c>
      <c r="K10" s="145">
        <v>2845914</v>
      </c>
    </row>
    <row r="11" spans="1:11" ht="18" customHeight="1">
      <c r="A11" s="810" t="s">
        <v>99</v>
      </c>
      <c r="B11" s="143" t="s">
        <v>0</v>
      </c>
      <c r="C11" s="28">
        <v>13600</v>
      </c>
      <c r="D11" s="27">
        <v>31821</v>
      </c>
      <c r="E11" s="28">
        <v>1886291</v>
      </c>
      <c r="F11" s="27">
        <v>5103</v>
      </c>
      <c r="G11" s="28">
        <v>19235</v>
      </c>
      <c r="H11" s="28">
        <v>1288335</v>
      </c>
      <c r="I11" s="28">
        <v>8496</v>
      </c>
      <c r="J11" s="28">
        <v>12586</v>
      </c>
      <c r="K11" s="27">
        <v>597957</v>
      </c>
    </row>
    <row r="12" spans="1:11" ht="18.75" customHeight="1">
      <c r="A12" s="811"/>
      <c r="B12" s="141" t="s">
        <v>97</v>
      </c>
      <c r="C12" s="28">
        <v>10631</v>
      </c>
      <c r="D12" s="27">
        <v>18200</v>
      </c>
      <c r="E12" s="28">
        <v>1306895</v>
      </c>
      <c r="F12" s="27">
        <v>3614</v>
      </c>
      <c r="G12" s="28">
        <v>9360</v>
      </c>
      <c r="H12" s="28">
        <v>804980</v>
      </c>
      <c r="I12" s="28">
        <v>7017</v>
      </c>
      <c r="J12" s="28">
        <v>8841</v>
      </c>
      <c r="K12" s="27">
        <v>501916</v>
      </c>
    </row>
    <row r="13" spans="1:11" ht="19.5" customHeight="1" thickBot="1">
      <c r="A13" s="812"/>
      <c r="B13" s="142" t="s">
        <v>98</v>
      </c>
      <c r="C13" s="36">
        <v>2969</v>
      </c>
      <c r="D13" s="37">
        <v>13621</v>
      </c>
      <c r="E13" s="36">
        <v>579396</v>
      </c>
      <c r="F13" s="37">
        <v>1489</v>
      </c>
      <c r="G13" s="36">
        <v>9875</v>
      </c>
      <c r="H13" s="36">
        <v>483355</v>
      </c>
      <c r="I13" s="36">
        <v>1480</v>
      </c>
      <c r="J13" s="36">
        <v>3746</v>
      </c>
      <c r="K13" s="37">
        <v>96041</v>
      </c>
    </row>
    <row r="14" spans="1:11" ht="12.75">
      <c r="A14" s="818"/>
      <c r="B14" s="818"/>
      <c r="C14" s="818"/>
      <c r="D14" s="818"/>
      <c r="E14" s="818"/>
      <c r="F14" s="818"/>
      <c r="G14" s="818"/>
      <c r="H14" s="818"/>
      <c r="I14" s="818"/>
      <c r="J14" s="818"/>
      <c r="K14" s="818"/>
    </row>
    <row r="15" spans="1:11" ht="12.75">
      <c r="A15" s="819"/>
      <c r="B15" s="819"/>
      <c r="C15" s="819"/>
      <c r="D15" s="819"/>
      <c r="E15" s="819"/>
      <c r="F15" s="819"/>
      <c r="G15" s="819"/>
      <c r="H15" s="819"/>
      <c r="I15" s="819"/>
      <c r="J15" s="819"/>
      <c r="K15" s="819"/>
    </row>
    <row r="16" spans="1:11" ht="23.25" customHeight="1">
      <c r="A16" s="777" t="s">
        <v>106</v>
      </c>
      <c r="B16" s="777"/>
      <c r="C16" s="777"/>
      <c r="D16" s="777"/>
      <c r="E16" s="777"/>
      <c r="F16" s="777"/>
      <c r="G16" s="777"/>
      <c r="H16" s="777"/>
      <c r="I16" s="777"/>
      <c r="J16" s="777"/>
      <c r="K16" s="777"/>
    </row>
    <row r="17" spans="1:11" ht="12.75" customHeight="1">
      <c r="A17" s="777" t="s">
        <v>32</v>
      </c>
      <c r="B17" s="777"/>
      <c r="C17" s="777"/>
      <c r="D17" s="777"/>
      <c r="E17" s="777"/>
      <c r="F17" s="777"/>
      <c r="G17" s="777"/>
      <c r="H17" s="777"/>
      <c r="I17" s="777"/>
      <c r="J17" s="777"/>
      <c r="K17" s="777"/>
    </row>
    <row r="18" spans="1:11" ht="12.75" customHeight="1">
      <c r="A18" s="777"/>
      <c r="B18" s="777"/>
      <c r="C18" s="777"/>
      <c r="D18" s="777"/>
      <c r="E18" s="777"/>
      <c r="F18" s="777"/>
      <c r="G18" s="777"/>
      <c r="H18" s="777"/>
      <c r="I18" s="777"/>
      <c r="J18" s="777"/>
      <c r="K18" s="777"/>
    </row>
    <row r="19" spans="1:11" ht="24.75" customHeight="1">
      <c r="A19" s="777" t="s">
        <v>116</v>
      </c>
      <c r="B19" s="777"/>
      <c r="C19" s="777"/>
      <c r="D19" s="777"/>
      <c r="E19" s="777"/>
      <c r="F19" s="777"/>
      <c r="G19" s="777"/>
      <c r="H19" s="777"/>
      <c r="I19" s="777"/>
      <c r="J19" s="777"/>
      <c r="K19" s="777"/>
    </row>
    <row r="20" spans="1:11" ht="12.75">
      <c r="A20" s="777" t="s">
        <v>101</v>
      </c>
      <c r="B20" s="777"/>
      <c r="C20" s="777"/>
      <c r="D20" s="777"/>
      <c r="E20" s="777"/>
      <c r="F20" s="777"/>
      <c r="G20" s="777"/>
      <c r="H20" s="777"/>
      <c r="I20" s="777"/>
      <c r="J20" s="777"/>
      <c r="K20" s="777"/>
    </row>
    <row r="21" spans="3:11" ht="12.75">
      <c r="C21" s="3"/>
      <c r="D21" s="3"/>
      <c r="E21" s="3"/>
      <c r="F21" s="3"/>
      <c r="G21" s="3"/>
      <c r="H21" s="3"/>
      <c r="I21" s="3"/>
      <c r="J21" s="3"/>
      <c r="K21" s="3"/>
    </row>
    <row r="22" spans="3:11" ht="12.75">
      <c r="C22" s="3"/>
      <c r="D22" s="3"/>
      <c r="E22" s="3"/>
      <c r="F22" s="3"/>
      <c r="G22" s="3"/>
      <c r="H22" s="3"/>
      <c r="I22" s="3"/>
      <c r="J22" s="3"/>
      <c r="K22" s="3"/>
    </row>
    <row r="24" spans="3:11" ht="12.75">
      <c r="C24" s="17"/>
      <c r="D24" s="17"/>
      <c r="E24" s="17"/>
      <c r="F24" s="17"/>
      <c r="G24" s="17"/>
      <c r="H24" s="17"/>
      <c r="I24" s="17"/>
      <c r="J24" s="17"/>
      <c r="K24" s="17"/>
    </row>
    <row r="25" spans="3:11" ht="12.75">
      <c r="C25" s="17"/>
      <c r="D25" s="17"/>
      <c r="E25" s="17"/>
      <c r="F25" s="17"/>
      <c r="G25" s="17"/>
      <c r="H25" s="17"/>
      <c r="I25" s="17"/>
      <c r="J25" s="17"/>
      <c r="K25" s="17"/>
    </row>
    <row r="26" spans="3:11" ht="12.75">
      <c r="C26" s="17"/>
      <c r="D26" s="17"/>
      <c r="E26" s="17"/>
      <c r="F26" s="17"/>
      <c r="G26" s="17"/>
      <c r="H26" s="17"/>
      <c r="I26" s="17"/>
      <c r="J26" s="17"/>
      <c r="K26" s="17"/>
    </row>
    <row r="27" ht="12.75">
      <c r="E27" s="6"/>
    </row>
    <row r="38" ht="14.25">
      <c r="P38" s="149"/>
    </row>
  </sheetData>
  <sheetProtection/>
  <mergeCells count="16">
    <mergeCell ref="A14:K14"/>
    <mergeCell ref="A16:K16"/>
    <mergeCell ref="A17:K17"/>
    <mergeCell ref="A19:K19"/>
    <mergeCell ref="A20:K20"/>
    <mergeCell ref="A18:K18"/>
    <mergeCell ref="A15:K15"/>
    <mergeCell ref="A1:K1"/>
    <mergeCell ref="A2:K2"/>
    <mergeCell ref="A11:A13"/>
    <mergeCell ref="A9:A10"/>
    <mergeCell ref="A6:A8"/>
    <mergeCell ref="C4:E4"/>
    <mergeCell ref="F4:H4"/>
    <mergeCell ref="I4:K4"/>
    <mergeCell ref="A4:B5"/>
  </mergeCells>
  <printOptions horizontalCentered="1"/>
  <pageMargins left="0.5" right="0.5" top="1.5" bottom="1" header="0.5" footer="0.5"/>
  <pageSetup fitToHeight="1" fitToWidth="1" horizontalDpi="600" verticalDpi="600" orientation="landscape" scale="97"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97"/>
  <sheetViews>
    <sheetView zoomScalePageLayoutView="0" workbookViewId="0" topLeftCell="A1">
      <selection activeCell="A2" sqref="A2:J2"/>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78" t="s">
        <v>137</v>
      </c>
      <c r="B1" s="778"/>
      <c r="C1" s="778"/>
      <c r="D1" s="778"/>
      <c r="E1" s="778"/>
      <c r="F1" s="778"/>
      <c r="G1" s="778"/>
      <c r="H1" s="778"/>
      <c r="I1" s="778"/>
      <c r="J1" s="778"/>
    </row>
    <row r="2" spans="1:10" ht="18.75">
      <c r="A2" s="779" t="s">
        <v>136</v>
      </c>
      <c r="B2" s="779"/>
      <c r="C2" s="779"/>
      <c r="D2" s="779"/>
      <c r="E2" s="779"/>
      <c r="F2" s="779"/>
      <c r="G2" s="779"/>
      <c r="H2" s="779"/>
      <c r="I2" s="779"/>
      <c r="J2" s="779"/>
    </row>
    <row r="4" spans="1:10" ht="18" customHeight="1" thickBot="1">
      <c r="A4" s="826" t="s">
        <v>135</v>
      </c>
      <c r="B4" s="823" t="s">
        <v>13</v>
      </c>
      <c r="C4" s="824"/>
      <c r="D4" s="825"/>
      <c r="E4" s="823" t="s">
        <v>12</v>
      </c>
      <c r="F4" s="824"/>
      <c r="G4" s="825"/>
      <c r="H4" s="823" t="s">
        <v>36</v>
      </c>
      <c r="I4" s="824"/>
      <c r="J4" s="824"/>
    </row>
    <row r="5" spans="1:10" ht="14.25">
      <c r="A5" s="826"/>
      <c r="B5" s="827" t="s">
        <v>0</v>
      </c>
      <c r="C5" s="169" t="s">
        <v>44</v>
      </c>
      <c r="D5" s="169" t="s">
        <v>44</v>
      </c>
      <c r="E5" s="827" t="s">
        <v>0</v>
      </c>
      <c r="F5" s="169" t="s">
        <v>44</v>
      </c>
      <c r="G5" s="169" t="s">
        <v>44</v>
      </c>
      <c r="H5" s="827" t="s">
        <v>0</v>
      </c>
      <c r="I5" s="169" t="s">
        <v>44</v>
      </c>
      <c r="J5" s="168" t="s">
        <v>44</v>
      </c>
    </row>
    <row r="6" spans="1:10" ht="14.25">
      <c r="A6" s="826"/>
      <c r="B6" s="828"/>
      <c r="C6" s="169" t="s">
        <v>45</v>
      </c>
      <c r="D6" s="169" t="s">
        <v>46</v>
      </c>
      <c r="E6" s="828"/>
      <c r="F6" s="169" t="s">
        <v>45</v>
      </c>
      <c r="G6" s="169" t="s">
        <v>46</v>
      </c>
      <c r="H6" s="828"/>
      <c r="I6" s="169" t="s">
        <v>45</v>
      </c>
      <c r="J6" s="168" t="s">
        <v>46</v>
      </c>
    </row>
    <row r="7" spans="1:10" ht="18" customHeight="1">
      <c r="A7" s="167" t="s">
        <v>0</v>
      </c>
      <c r="B7" s="166">
        <v>707787</v>
      </c>
      <c r="C7" s="166">
        <v>48982</v>
      </c>
      <c r="D7" s="166">
        <v>658805</v>
      </c>
      <c r="E7" s="166">
        <v>704818</v>
      </c>
      <c r="F7" s="166">
        <v>47493</v>
      </c>
      <c r="G7" s="166">
        <v>657325</v>
      </c>
      <c r="H7" s="166">
        <v>2969</v>
      </c>
      <c r="I7" s="166">
        <v>1489</v>
      </c>
      <c r="J7" s="165">
        <v>1480</v>
      </c>
    </row>
    <row r="8" spans="1:11" ht="18" customHeight="1">
      <c r="A8" s="120" t="s">
        <v>134</v>
      </c>
      <c r="B8" s="161">
        <v>42985</v>
      </c>
      <c r="C8" s="161">
        <v>2890</v>
      </c>
      <c r="D8" s="161">
        <v>40096</v>
      </c>
      <c r="E8" s="161">
        <v>42900</v>
      </c>
      <c r="F8" s="161">
        <v>2843</v>
      </c>
      <c r="G8" s="161">
        <v>40057</v>
      </c>
      <c r="H8" s="160">
        <v>85</v>
      </c>
      <c r="I8" s="160">
        <v>46</v>
      </c>
      <c r="J8" s="159">
        <v>39</v>
      </c>
      <c r="K8" s="17"/>
    </row>
    <row r="9" spans="1:11" ht="18" customHeight="1">
      <c r="A9" s="164" t="s">
        <v>133</v>
      </c>
      <c r="B9" s="161">
        <v>255351</v>
      </c>
      <c r="C9" s="161">
        <v>24279</v>
      </c>
      <c r="D9" s="161">
        <v>231071</v>
      </c>
      <c r="E9" s="161">
        <v>255221</v>
      </c>
      <c r="F9" s="161">
        <v>24279</v>
      </c>
      <c r="G9" s="161">
        <v>230942</v>
      </c>
      <c r="H9" s="160">
        <v>130</v>
      </c>
      <c r="I9" s="160" t="s">
        <v>117</v>
      </c>
      <c r="J9" s="159">
        <v>130</v>
      </c>
      <c r="K9" s="17"/>
    </row>
    <row r="10" spans="1:11" ht="18" customHeight="1">
      <c r="A10" s="163" t="s">
        <v>132</v>
      </c>
      <c r="B10" s="161">
        <v>162945</v>
      </c>
      <c r="C10" s="161">
        <v>5850</v>
      </c>
      <c r="D10" s="161">
        <v>157095</v>
      </c>
      <c r="E10" s="161">
        <v>162903</v>
      </c>
      <c r="F10" s="161">
        <v>5829</v>
      </c>
      <c r="G10" s="161">
        <v>157074</v>
      </c>
      <c r="H10" s="160">
        <v>42</v>
      </c>
      <c r="I10" s="160">
        <v>21</v>
      </c>
      <c r="J10" s="159">
        <v>21</v>
      </c>
      <c r="K10" s="17"/>
    </row>
    <row r="11" spans="1:11" ht="18" customHeight="1">
      <c r="A11" s="120" t="s">
        <v>131</v>
      </c>
      <c r="B11" s="161">
        <v>98393</v>
      </c>
      <c r="C11" s="161">
        <v>2617</v>
      </c>
      <c r="D11" s="161">
        <v>95775</v>
      </c>
      <c r="E11" s="161">
        <v>98349</v>
      </c>
      <c r="F11" s="161">
        <v>2617</v>
      </c>
      <c r="G11" s="161">
        <v>95731</v>
      </c>
      <c r="H11" s="160">
        <v>44</v>
      </c>
      <c r="I11" s="160" t="s">
        <v>117</v>
      </c>
      <c r="J11" s="159">
        <v>44</v>
      </c>
      <c r="K11" s="17"/>
    </row>
    <row r="12" spans="1:11" ht="18" customHeight="1">
      <c r="A12" s="120" t="s">
        <v>130</v>
      </c>
      <c r="B12" s="161">
        <v>66395</v>
      </c>
      <c r="C12" s="161">
        <v>2317</v>
      </c>
      <c r="D12" s="161">
        <v>64078</v>
      </c>
      <c r="E12" s="161">
        <v>66296</v>
      </c>
      <c r="F12" s="161">
        <v>2314</v>
      </c>
      <c r="G12" s="161">
        <v>63982</v>
      </c>
      <c r="H12" s="160">
        <v>99</v>
      </c>
      <c r="I12" s="160">
        <v>3</v>
      </c>
      <c r="J12" s="159">
        <v>96</v>
      </c>
      <c r="K12" s="17"/>
    </row>
    <row r="13" spans="1:11" ht="18" customHeight="1">
      <c r="A13" s="120" t="s">
        <v>129</v>
      </c>
      <c r="B13" s="161">
        <v>43140</v>
      </c>
      <c r="C13" s="161">
        <v>3036</v>
      </c>
      <c r="D13" s="161">
        <v>40103</v>
      </c>
      <c r="E13" s="161">
        <v>42883</v>
      </c>
      <c r="F13" s="161">
        <v>2918</v>
      </c>
      <c r="G13" s="161">
        <v>39965</v>
      </c>
      <c r="H13" s="160">
        <v>256</v>
      </c>
      <c r="I13" s="160">
        <v>118</v>
      </c>
      <c r="J13" s="159">
        <v>138</v>
      </c>
      <c r="K13" s="17"/>
    </row>
    <row r="14" spans="1:11" ht="18" customHeight="1">
      <c r="A14" s="120" t="s">
        <v>128</v>
      </c>
      <c r="B14" s="161">
        <v>16560</v>
      </c>
      <c r="C14" s="161">
        <v>2156</v>
      </c>
      <c r="D14" s="161">
        <v>14403</v>
      </c>
      <c r="E14" s="161">
        <v>16183</v>
      </c>
      <c r="F14" s="161">
        <v>1974</v>
      </c>
      <c r="G14" s="161">
        <v>14209</v>
      </c>
      <c r="H14" s="160">
        <v>376</v>
      </c>
      <c r="I14" s="160">
        <v>182</v>
      </c>
      <c r="J14" s="159">
        <v>194</v>
      </c>
      <c r="K14" s="17"/>
    </row>
    <row r="15" spans="1:12" ht="18" customHeight="1">
      <c r="A15" s="120" t="s">
        <v>127</v>
      </c>
      <c r="B15" s="161">
        <v>9063</v>
      </c>
      <c r="C15" s="161">
        <v>1760</v>
      </c>
      <c r="D15" s="161">
        <v>7304</v>
      </c>
      <c r="E15" s="161">
        <v>8581</v>
      </c>
      <c r="F15" s="161">
        <v>1481</v>
      </c>
      <c r="G15" s="161">
        <v>7100</v>
      </c>
      <c r="H15" s="160">
        <v>483</v>
      </c>
      <c r="I15" s="160">
        <v>279</v>
      </c>
      <c r="J15" s="159">
        <v>204</v>
      </c>
      <c r="K15" s="17"/>
      <c r="L15" s="162"/>
    </row>
    <row r="16" spans="1:11" ht="18" customHeight="1">
      <c r="A16" s="120" t="s">
        <v>126</v>
      </c>
      <c r="B16" s="161">
        <v>6717</v>
      </c>
      <c r="C16" s="161">
        <v>1846</v>
      </c>
      <c r="D16" s="161">
        <v>4871</v>
      </c>
      <c r="E16" s="161">
        <v>6048</v>
      </c>
      <c r="F16" s="161">
        <v>1477</v>
      </c>
      <c r="G16" s="161">
        <v>4571</v>
      </c>
      <c r="H16" s="160">
        <v>669</v>
      </c>
      <c r="I16" s="160">
        <v>369</v>
      </c>
      <c r="J16" s="159">
        <v>300</v>
      </c>
      <c r="K16" s="17"/>
    </row>
    <row r="17" spans="1:11" ht="18" customHeight="1">
      <c r="A17" s="120" t="s">
        <v>125</v>
      </c>
      <c r="B17" s="161">
        <v>2880</v>
      </c>
      <c r="C17" s="161">
        <v>909</v>
      </c>
      <c r="D17" s="161">
        <v>1971</v>
      </c>
      <c r="E17" s="161">
        <v>2526</v>
      </c>
      <c r="F17" s="160">
        <v>713</v>
      </c>
      <c r="G17" s="161">
        <v>1813</v>
      </c>
      <c r="H17" s="160">
        <v>354</v>
      </c>
      <c r="I17" s="160">
        <v>195</v>
      </c>
      <c r="J17" s="159">
        <v>158</v>
      </c>
      <c r="K17" s="17"/>
    </row>
    <row r="18" spans="1:11" ht="18" customHeight="1">
      <c r="A18" s="120" t="s">
        <v>124</v>
      </c>
      <c r="B18" s="161">
        <v>1628</v>
      </c>
      <c r="C18" s="161">
        <v>601</v>
      </c>
      <c r="D18" s="161">
        <v>1027</v>
      </c>
      <c r="E18" s="161">
        <v>1419</v>
      </c>
      <c r="F18" s="160">
        <v>484</v>
      </c>
      <c r="G18" s="160">
        <v>935</v>
      </c>
      <c r="H18" s="160">
        <v>210</v>
      </c>
      <c r="I18" s="160">
        <v>117</v>
      </c>
      <c r="J18" s="159">
        <v>92</v>
      </c>
      <c r="K18" s="17"/>
    </row>
    <row r="19" spans="1:11" ht="18" customHeight="1">
      <c r="A19" s="120" t="s">
        <v>123</v>
      </c>
      <c r="B19" s="160">
        <v>873</v>
      </c>
      <c r="C19" s="160">
        <v>325</v>
      </c>
      <c r="D19" s="160">
        <v>548</v>
      </c>
      <c r="E19" s="160">
        <v>768</v>
      </c>
      <c r="F19" s="160">
        <v>249</v>
      </c>
      <c r="G19" s="160">
        <v>518</v>
      </c>
      <c r="H19" s="160">
        <v>105</v>
      </c>
      <c r="I19" s="160">
        <v>75</v>
      </c>
      <c r="J19" s="159">
        <v>29</v>
      </c>
      <c r="K19" s="17"/>
    </row>
    <row r="20" spans="1:11" ht="18" customHeight="1">
      <c r="A20" s="120" t="s">
        <v>122</v>
      </c>
      <c r="B20" s="160">
        <v>594</v>
      </c>
      <c r="C20" s="160">
        <v>266</v>
      </c>
      <c r="D20" s="160">
        <v>328</v>
      </c>
      <c r="E20" s="160">
        <v>519</v>
      </c>
      <c r="F20" s="160">
        <v>214</v>
      </c>
      <c r="G20" s="160">
        <v>305</v>
      </c>
      <c r="H20" s="160">
        <v>75</v>
      </c>
      <c r="I20" s="160">
        <v>52</v>
      </c>
      <c r="J20" s="159">
        <v>23</v>
      </c>
      <c r="K20" s="17"/>
    </row>
    <row r="21" spans="1:11" ht="18" customHeight="1" thickBot="1">
      <c r="A21" s="158" t="s">
        <v>121</v>
      </c>
      <c r="B21" s="157">
        <v>264</v>
      </c>
      <c r="C21" s="157">
        <v>130</v>
      </c>
      <c r="D21" s="157">
        <v>134</v>
      </c>
      <c r="E21" s="157">
        <v>223</v>
      </c>
      <c r="F21" s="157">
        <v>99</v>
      </c>
      <c r="G21" s="157">
        <v>124</v>
      </c>
      <c r="H21" s="157">
        <v>41</v>
      </c>
      <c r="I21" s="157">
        <v>31</v>
      </c>
      <c r="J21" s="156">
        <v>10</v>
      </c>
      <c r="K21" s="17"/>
    </row>
    <row r="22" spans="1:10" ht="13.5" customHeight="1" thickTop="1">
      <c r="A22" s="822"/>
      <c r="B22" s="822"/>
      <c r="C22" s="822"/>
      <c r="D22" s="822"/>
      <c r="E22" s="822"/>
      <c r="F22" s="822"/>
      <c r="G22" s="822"/>
      <c r="H22" s="822"/>
      <c r="I22" s="822"/>
      <c r="J22" s="822"/>
    </row>
    <row r="23" spans="1:10" ht="23.25" customHeight="1">
      <c r="A23" s="777" t="s">
        <v>120</v>
      </c>
      <c r="B23" s="777"/>
      <c r="C23" s="777"/>
      <c r="D23" s="777"/>
      <c r="E23" s="777"/>
      <c r="F23" s="777"/>
      <c r="G23" s="777"/>
      <c r="H23" s="777"/>
      <c r="I23" s="777"/>
      <c r="J23" s="777"/>
    </row>
    <row r="24" spans="1:10" s="3" customFormat="1" ht="12.75" customHeight="1">
      <c r="A24" s="821" t="s">
        <v>16</v>
      </c>
      <c r="B24" s="821"/>
      <c r="C24" s="821"/>
      <c r="D24" s="821"/>
      <c r="E24" s="821"/>
      <c r="F24" s="821"/>
      <c r="G24" s="821"/>
      <c r="H24" s="821"/>
      <c r="I24" s="821"/>
      <c r="J24" s="821"/>
    </row>
    <row r="25" spans="1:10" s="3" customFormat="1" ht="12.75" customHeight="1">
      <c r="A25" s="777"/>
      <c r="B25" s="777"/>
      <c r="C25" s="777"/>
      <c r="D25" s="777"/>
      <c r="E25" s="777"/>
      <c r="F25" s="777"/>
      <c r="G25" s="777"/>
      <c r="H25" s="777"/>
      <c r="I25" s="777"/>
      <c r="J25" s="777"/>
    </row>
    <row r="26" spans="1:10" s="3" customFormat="1" ht="12.75" customHeight="1">
      <c r="A26" s="821" t="s">
        <v>119</v>
      </c>
      <c r="B26" s="821"/>
      <c r="C26" s="821"/>
      <c r="D26" s="821"/>
      <c r="E26" s="821"/>
      <c r="F26" s="821"/>
      <c r="G26" s="821"/>
      <c r="H26" s="821"/>
      <c r="I26" s="821"/>
      <c r="J26" s="821"/>
    </row>
    <row r="27" spans="1:10" s="3" customFormat="1" ht="12.75" customHeight="1">
      <c r="A27" s="821" t="s">
        <v>79</v>
      </c>
      <c r="B27" s="821"/>
      <c r="C27" s="821"/>
      <c r="D27" s="821"/>
      <c r="E27" s="821"/>
      <c r="F27" s="821"/>
      <c r="G27" s="821"/>
      <c r="H27" s="821"/>
      <c r="I27" s="821"/>
      <c r="J27" s="821"/>
    </row>
    <row r="28" spans="1:10" s="3" customFormat="1" ht="12.75" customHeight="1">
      <c r="A28" s="820" t="s">
        <v>118</v>
      </c>
      <c r="B28" s="820"/>
      <c r="C28" s="820"/>
      <c r="D28" s="820"/>
      <c r="E28" s="820"/>
      <c r="F28" s="820"/>
      <c r="G28" s="820"/>
      <c r="H28" s="820"/>
      <c r="I28" s="820"/>
      <c r="J28" s="820"/>
    </row>
    <row r="29" spans="1:10" ht="12.75">
      <c r="A29" s="821" t="s">
        <v>101</v>
      </c>
      <c r="B29" s="821"/>
      <c r="C29" s="821"/>
      <c r="D29" s="821"/>
      <c r="E29" s="821"/>
      <c r="F29" s="821"/>
      <c r="G29" s="821"/>
      <c r="H29" s="821"/>
      <c r="I29" s="821"/>
      <c r="J29" s="821"/>
    </row>
    <row r="30" ht="12.75">
      <c r="A30" s="155"/>
    </row>
    <row r="31" ht="12.75">
      <c r="A31" s="155"/>
    </row>
    <row r="32" ht="12.75">
      <c r="A32" s="155"/>
    </row>
    <row r="33" ht="12.75">
      <c r="A33" s="155"/>
    </row>
    <row r="34" ht="12.75">
      <c r="A34" s="155"/>
    </row>
    <row r="35" ht="12.75">
      <c r="A35" s="155"/>
    </row>
    <row r="36" ht="12.75">
      <c r="A36" s="155"/>
    </row>
    <row r="37" ht="12.75">
      <c r="A37" s="155"/>
    </row>
    <row r="38" ht="12.75">
      <c r="A38" s="155"/>
    </row>
    <row r="39" ht="12.75">
      <c r="A39" s="155"/>
    </row>
    <row r="40" ht="12.75">
      <c r="A40" s="155"/>
    </row>
    <row r="41" ht="12.75">
      <c r="A41" s="155"/>
    </row>
    <row r="42" ht="12.75">
      <c r="A42" s="155"/>
    </row>
    <row r="43" ht="12.75">
      <c r="A43" s="155"/>
    </row>
    <row r="44" ht="12.75">
      <c r="A44" s="155"/>
    </row>
    <row r="45" ht="12.75">
      <c r="A45" s="155"/>
    </row>
    <row r="46" ht="12.75">
      <c r="A46" s="155"/>
    </row>
    <row r="47" ht="12.75">
      <c r="A47" s="155"/>
    </row>
    <row r="48" ht="12.75">
      <c r="A48" s="155"/>
    </row>
    <row r="49" ht="12.75">
      <c r="A49" s="155"/>
    </row>
    <row r="50" ht="12.75">
      <c r="A50" s="155"/>
    </row>
    <row r="51" ht="12.75">
      <c r="A51" s="155"/>
    </row>
    <row r="52" ht="12.75">
      <c r="A52" s="155"/>
    </row>
    <row r="53" ht="12.75">
      <c r="A53" s="155"/>
    </row>
    <row r="54" ht="12.75">
      <c r="A54" s="155"/>
    </row>
    <row r="55" ht="12.75">
      <c r="A55" s="155"/>
    </row>
    <row r="56" ht="12.75">
      <c r="A56" s="155"/>
    </row>
    <row r="57" ht="12.75">
      <c r="A57" s="155"/>
    </row>
    <row r="58" ht="12.75">
      <c r="A58" s="155"/>
    </row>
    <row r="59" ht="12.75">
      <c r="A59" s="155"/>
    </row>
    <row r="60" ht="12.75">
      <c r="A60" s="155"/>
    </row>
    <row r="61" ht="12.75">
      <c r="A61" s="155"/>
    </row>
    <row r="62" ht="12.75">
      <c r="A62" s="155"/>
    </row>
    <row r="63" ht="12.75">
      <c r="A63" s="155"/>
    </row>
    <row r="64" ht="12.75">
      <c r="A64" s="155"/>
    </row>
    <row r="65" ht="12.75">
      <c r="A65" s="155"/>
    </row>
    <row r="66" ht="12.75">
      <c r="A66" s="155"/>
    </row>
    <row r="67" ht="12.75">
      <c r="A67" s="155"/>
    </row>
    <row r="68" ht="12.75">
      <c r="A68" s="155"/>
    </row>
    <row r="69" ht="12.75">
      <c r="A69" s="155"/>
    </row>
    <row r="70" ht="12.75">
      <c r="A70" s="155"/>
    </row>
    <row r="71" ht="12.75">
      <c r="A71" s="155"/>
    </row>
    <row r="72" ht="12.75">
      <c r="A72" s="155"/>
    </row>
    <row r="73" ht="12.75">
      <c r="A73" s="155"/>
    </row>
    <row r="74" ht="12.75">
      <c r="A74" s="155"/>
    </row>
    <row r="75" ht="12.75">
      <c r="A75" s="155"/>
    </row>
    <row r="76" ht="12.75">
      <c r="A76" s="155"/>
    </row>
    <row r="77" ht="12.75">
      <c r="A77" s="155"/>
    </row>
    <row r="78" ht="12.75">
      <c r="A78" s="155"/>
    </row>
    <row r="79" ht="12.75">
      <c r="A79" s="155"/>
    </row>
    <row r="80" ht="12.75">
      <c r="A80" s="155"/>
    </row>
    <row r="81" ht="12.75">
      <c r="A81" s="155"/>
    </row>
    <row r="82" ht="12.75">
      <c r="A82" s="155"/>
    </row>
    <row r="83" ht="12.75">
      <c r="A83" s="155"/>
    </row>
    <row r="84" ht="12.75">
      <c r="A84" s="155"/>
    </row>
    <row r="85" ht="12.75">
      <c r="A85" s="155"/>
    </row>
    <row r="86" ht="12.75">
      <c r="A86" s="155"/>
    </row>
    <row r="87" ht="12.75">
      <c r="A87" s="155"/>
    </row>
    <row r="88" ht="12.75">
      <c r="A88" s="155"/>
    </row>
    <row r="89" ht="12.75">
      <c r="A89" s="155"/>
    </row>
    <row r="90" ht="12.75">
      <c r="A90" s="155"/>
    </row>
    <row r="91" ht="12.75">
      <c r="A91" s="155"/>
    </row>
    <row r="92" ht="12.75">
      <c r="A92" s="155"/>
    </row>
    <row r="93" ht="12.75">
      <c r="A93" s="155"/>
    </row>
    <row r="94" ht="12.75">
      <c r="A94" s="155"/>
    </row>
    <row r="95" ht="12.75">
      <c r="A95" s="155"/>
    </row>
    <row r="96" ht="12.75">
      <c r="A96" s="155"/>
    </row>
    <row r="97" ht="12.75">
      <c r="A97" s="155"/>
    </row>
    <row r="98" ht="12.75">
      <c r="A98" s="155"/>
    </row>
    <row r="99" ht="12.75">
      <c r="A99" s="155"/>
    </row>
    <row r="100" ht="12.75">
      <c r="A100" s="155"/>
    </row>
    <row r="101" ht="12.75">
      <c r="A101" s="155"/>
    </row>
    <row r="102" ht="12.75">
      <c r="A102" s="155"/>
    </row>
    <row r="103" ht="12.75">
      <c r="A103" s="155"/>
    </row>
    <row r="104" ht="12.75">
      <c r="A104" s="155"/>
    </row>
    <row r="105" ht="12.75">
      <c r="A105" s="155"/>
    </row>
    <row r="106" ht="12.75">
      <c r="A106" s="155"/>
    </row>
    <row r="107" ht="12.75">
      <c r="A107" s="155"/>
    </row>
    <row r="108" ht="12.75">
      <c r="A108" s="155"/>
    </row>
    <row r="109" ht="12.75">
      <c r="A109" s="155"/>
    </row>
    <row r="110" ht="12.75">
      <c r="A110" s="155"/>
    </row>
    <row r="111" ht="12.75">
      <c r="A111" s="155"/>
    </row>
    <row r="112" ht="12.75">
      <c r="A112" s="155"/>
    </row>
    <row r="113" ht="12.75">
      <c r="A113" s="155"/>
    </row>
    <row r="114" ht="12.75">
      <c r="A114" s="155"/>
    </row>
    <row r="115" ht="12.75">
      <c r="A115" s="155"/>
    </row>
    <row r="116" ht="12.75">
      <c r="A116" s="155"/>
    </row>
    <row r="117" ht="12.75">
      <c r="A117" s="155"/>
    </row>
    <row r="118" ht="12.75">
      <c r="A118" s="155"/>
    </row>
    <row r="119" ht="12.75">
      <c r="A119" s="155"/>
    </row>
    <row r="120" ht="12.75">
      <c r="A120" s="155"/>
    </row>
    <row r="121" ht="12.75">
      <c r="A121" s="155"/>
    </row>
    <row r="122" ht="12.75">
      <c r="A122" s="155"/>
    </row>
    <row r="123" ht="12.75">
      <c r="A123" s="155"/>
    </row>
    <row r="124" ht="12.75">
      <c r="A124" s="155"/>
    </row>
    <row r="125" ht="12.75">
      <c r="A125" s="155"/>
    </row>
    <row r="126" ht="12.75">
      <c r="A126" s="155"/>
    </row>
    <row r="127" ht="12.75">
      <c r="A127" s="155"/>
    </row>
    <row r="128" ht="12.75">
      <c r="A128" s="155"/>
    </row>
    <row r="129" ht="12.75">
      <c r="A129" s="155"/>
    </row>
    <row r="130" ht="12.75">
      <c r="A130" s="155"/>
    </row>
    <row r="131" ht="12.75">
      <c r="A131" s="155"/>
    </row>
    <row r="132" ht="12.75">
      <c r="A132" s="155"/>
    </row>
    <row r="133" ht="12.75">
      <c r="A133" s="155"/>
    </row>
    <row r="134" ht="12.75">
      <c r="A134" s="155"/>
    </row>
    <row r="135" ht="12.75">
      <c r="A135" s="155"/>
    </row>
    <row r="136" ht="12.75">
      <c r="A136" s="155"/>
    </row>
    <row r="137" ht="12.75">
      <c r="A137" s="155"/>
    </row>
    <row r="138" ht="12.75">
      <c r="A138" s="155"/>
    </row>
    <row r="139" ht="12.75">
      <c r="A139" s="155"/>
    </row>
    <row r="140" ht="12.75">
      <c r="A140" s="155"/>
    </row>
    <row r="141" ht="12.75">
      <c r="A141" s="155"/>
    </row>
    <row r="142" ht="12.75">
      <c r="A142" s="155"/>
    </row>
    <row r="143" ht="12.75">
      <c r="A143" s="155"/>
    </row>
    <row r="144" ht="12.75">
      <c r="A144" s="155"/>
    </row>
    <row r="145" ht="12.75">
      <c r="A145" s="155"/>
    </row>
    <row r="146" ht="12.75">
      <c r="A146" s="155"/>
    </row>
    <row r="147" ht="12.75">
      <c r="A147" s="155"/>
    </row>
    <row r="148" ht="12.75">
      <c r="A148" s="155"/>
    </row>
    <row r="149" ht="12.75">
      <c r="A149" s="155"/>
    </row>
    <row r="150" ht="12.75">
      <c r="A150" s="155"/>
    </row>
    <row r="151" ht="12.75">
      <c r="A151" s="155"/>
    </row>
    <row r="152" ht="12.75">
      <c r="A152" s="155"/>
    </row>
    <row r="153" ht="12.75">
      <c r="A153" s="155"/>
    </row>
    <row r="154" ht="12.75">
      <c r="A154" s="155"/>
    </row>
    <row r="155" ht="12.75">
      <c r="A155" s="155"/>
    </row>
    <row r="156" ht="12.75">
      <c r="A156" s="155"/>
    </row>
    <row r="157" ht="12.75">
      <c r="A157" s="155"/>
    </row>
    <row r="158" ht="12.75">
      <c r="A158" s="155"/>
    </row>
    <row r="159" ht="12.75">
      <c r="A159" s="155"/>
    </row>
    <row r="160" ht="12.75">
      <c r="A160" s="155"/>
    </row>
    <row r="161" ht="12.75">
      <c r="A161" s="155"/>
    </row>
    <row r="162" ht="12.75">
      <c r="A162" s="155"/>
    </row>
    <row r="163" ht="12.75">
      <c r="A163" s="155"/>
    </row>
    <row r="164" ht="12.75">
      <c r="A164" s="155"/>
    </row>
    <row r="165" ht="12.75">
      <c r="A165" s="155"/>
    </row>
    <row r="166" ht="12.75">
      <c r="A166" s="155"/>
    </row>
    <row r="167" ht="12.75">
      <c r="A167" s="155"/>
    </row>
    <row r="168" ht="12.75">
      <c r="A168" s="155"/>
    </row>
    <row r="169" ht="12.75">
      <c r="A169" s="155"/>
    </row>
    <row r="170" ht="12.75">
      <c r="A170" s="155"/>
    </row>
    <row r="171" ht="12.75">
      <c r="A171" s="155"/>
    </row>
    <row r="172" ht="12.75">
      <c r="A172" s="155"/>
    </row>
    <row r="173" ht="12.75">
      <c r="A173" s="155"/>
    </row>
    <row r="174" ht="12.75">
      <c r="A174" s="155"/>
    </row>
    <row r="175" ht="12.75">
      <c r="A175" s="155"/>
    </row>
    <row r="176" ht="12.75">
      <c r="A176" s="155"/>
    </row>
    <row r="177" ht="12.75">
      <c r="A177" s="155"/>
    </row>
    <row r="178" ht="12.75">
      <c r="A178" s="155"/>
    </row>
    <row r="179" ht="12.75">
      <c r="A179" s="155"/>
    </row>
    <row r="180" ht="12.75">
      <c r="A180" s="155"/>
    </row>
    <row r="181" ht="12.75">
      <c r="A181" s="155"/>
    </row>
    <row r="182" ht="12.75">
      <c r="A182" s="155"/>
    </row>
    <row r="183" ht="12.75">
      <c r="A183" s="155"/>
    </row>
    <row r="184" ht="12.75">
      <c r="A184" s="155"/>
    </row>
    <row r="185" ht="12.75">
      <c r="A185" s="155"/>
    </row>
    <row r="186" ht="12.75">
      <c r="A186" s="155"/>
    </row>
    <row r="187" ht="12.75">
      <c r="A187" s="155"/>
    </row>
    <row r="188" ht="12.75">
      <c r="A188" s="155"/>
    </row>
    <row r="189" ht="12.75">
      <c r="A189" s="155"/>
    </row>
    <row r="190" ht="12.75">
      <c r="A190" s="155"/>
    </row>
    <row r="191" ht="12.75">
      <c r="A191" s="155"/>
    </row>
    <row r="192" ht="12.75">
      <c r="A192" s="155"/>
    </row>
    <row r="193" ht="12.75">
      <c r="A193" s="155"/>
    </row>
    <row r="194" ht="12.75">
      <c r="A194" s="155"/>
    </row>
    <row r="195" ht="12.75">
      <c r="A195" s="155"/>
    </row>
    <row r="196" ht="12.75">
      <c r="A196" s="155"/>
    </row>
    <row r="197" ht="12.75">
      <c r="A197" s="155"/>
    </row>
  </sheetData>
  <sheetProtection/>
  <mergeCells count="17">
    <mergeCell ref="A2:J2"/>
    <mergeCell ref="A1:J1"/>
    <mergeCell ref="B4:D4"/>
    <mergeCell ref="E4:G4"/>
    <mergeCell ref="H4:J4"/>
    <mergeCell ref="A4:A6"/>
    <mergeCell ref="B5:B6"/>
    <mergeCell ref="E5:E6"/>
    <mergeCell ref="H5:H6"/>
    <mergeCell ref="A28:J28"/>
    <mergeCell ref="A29:J29"/>
    <mergeCell ref="A22:J22"/>
    <mergeCell ref="A23:J23"/>
    <mergeCell ref="A24:J24"/>
    <mergeCell ref="A25:J25"/>
    <mergeCell ref="A26:J26"/>
    <mergeCell ref="A27:J27"/>
  </mergeCells>
  <printOptions horizontalCentered="1"/>
  <pageMargins left="0.5" right="0.5" top="1.03" bottom="1" header="7.47" footer="0.5"/>
  <pageSetup fitToHeight="1" fitToWidth="1" horizontalDpi="600" verticalDpi="600" orientation="landscape" scale="97" r:id="rId1"/>
  <headerFooter alignWithMargins="0">
    <oddFooter>&amp;C&amp;A</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Mihailovic, Tamara - EBSA</dc:creator>
  <cp:keywords/>
  <dc:description/>
  <cp:lastModifiedBy>Tamara A. Mihailovic</cp:lastModifiedBy>
  <cp:lastPrinted>2010-01-15T15:56:37Z</cp:lastPrinted>
  <dcterms:created xsi:type="dcterms:W3CDTF">2003-12-02T15:27:41Z</dcterms:created>
  <dcterms:modified xsi:type="dcterms:W3CDTF">2012-04-27T11:48:24Z</dcterms:modified>
  <cp:category/>
  <cp:version/>
  <cp:contentType/>
  <cp:contentStatus/>
</cp:coreProperties>
</file>